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 activeTab="3"/>
  </bookViews>
  <sheets>
    <sheet name="Chart1" sheetId="4" r:id="rId1"/>
    <sheet name="Chart2" sheetId="5" r:id="rId2"/>
    <sheet name="Chart3" sheetId="6" r:id="rId3"/>
    <sheet name="Sheet1" sheetId="1" r:id="rId4"/>
    <sheet name="Sheet2" sheetId="2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M9" i="1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16"/>
  <c r="C16"/>
  <c r="B86"/>
  <c r="C86" s="1"/>
  <c r="B87"/>
  <c r="C87" s="1"/>
  <c r="B88"/>
  <c r="C88" s="1"/>
  <c r="B89"/>
  <c r="C89" s="1"/>
  <c r="B90"/>
  <c r="C90" s="1"/>
  <c r="B91"/>
  <c r="C91" s="1"/>
  <c r="M12"/>
  <c r="H9"/>
  <c r="H10"/>
  <c r="G18" s="1"/>
  <c r="L18" s="1"/>
  <c r="H12"/>
  <c r="H7"/>
  <c r="B81"/>
  <c r="C81" s="1"/>
  <c r="B82"/>
  <c r="C82" s="1"/>
  <c r="B83"/>
  <c r="C83" s="1"/>
  <c r="B84"/>
  <c r="C84" s="1"/>
  <c r="B85"/>
  <c r="C85" s="1"/>
  <c r="B78"/>
  <c r="C78" s="1"/>
  <c r="B79"/>
  <c r="C79"/>
  <c r="B80"/>
  <c r="C80"/>
  <c r="B51"/>
  <c r="C51" s="1"/>
  <c r="B52"/>
  <c r="C52" s="1"/>
  <c r="B53"/>
  <c r="C53" s="1"/>
  <c r="B54"/>
  <c r="C54" s="1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B76"/>
  <c r="C76"/>
  <c r="B77"/>
  <c r="C77"/>
  <c r="B37"/>
  <c r="C37" s="1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9"/>
  <c r="B12" s="1"/>
  <c r="B17"/>
  <c r="C17" s="1"/>
  <c r="B18"/>
  <c r="C18" s="1"/>
  <c r="B19"/>
  <c r="C19" s="1"/>
  <c r="B20"/>
  <c r="C20" s="1"/>
  <c r="B21"/>
  <c r="C21" s="1"/>
  <c r="B22"/>
  <c r="C22" s="1"/>
  <c r="B23"/>
  <c r="C23" s="1"/>
  <c r="B24"/>
  <c r="C24" s="1"/>
  <c r="B25"/>
  <c r="C25" s="1"/>
  <c r="B26"/>
  <c r="C26" s="1"/>
  <c r="B27"/>
  <c r="C27" s="1"/>
  <c r="B28"/>
  <c r="C28" s="1"/>
  <c r="B29"/>
  <c r="C29" s="1"/>
  <c r="B30"/>
  <c r="C30" s="1"/>
  <c r="B31"/>
  <c r="C31" s="1"/>
  <c r="B32"/>
  <c r="C32" s="1"/>
  <c r="B33"/>
  <c r="C33" s="1"/>
  <c r="B34"/>
  <c r="C34" s="1"/>
  <c r="B35"/>
  <c r="C35" s="1"/>
  <c r="B36"/>
  <c r="C36" s="1"/>
  <c r="B16"/>
  <c r="B7"/>
  <c r="G90" l="1"/>
  <c r="G88"/>
  <c r="G86"/>
  <c r="G91"/>
  <c r="G89"/>
  <c r="G87"/>
  <c r="H18"/>
  <c r="G16"/>
  <c r="G17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H89" l="1"/>
  <c r="L89"/>
  <c r="H86"/>
  <c r="L86"/>
  <c r="H90"/>
  <c r="L90"/>
  <c r="H87"/>
  <c r="L87"/>
  <c r="H91"/>
  <c r="L91"/>
  <c r="H88"/>
  <c r="L88"/>
  <c r="H20"/>
  <c r="L20"/>
  <c r="H24"/>
  <c r="L24"/>
  <c r="H28"/>
  <c r="L28"/>
  <c r="H32"/>
  <c r="L32"/>
  <c r="H36"/>
  <c r="L36"/>
  <c r="H38"/>
  <c r="L38"/>
  <c r="H40"/>
  <c r="L40"/>
  <c r="H42"/>
  <c r="L42"/>
  <c r="H44"/>
  <c r="L44"/>
  <c r="H46"/>
  <c r="L46"/>
  <c r="H48"/>
  <c r="L48"/>
  <c r="H50"/>
  <c r="L50"/>
  <c r="H52"/>
  <c r="L52"/>
  <c r="H54"/>
  <c r="L54"/>
  <c r="H56"/>
  <c r="L56"/>
  <c r="H58"/>
  <c r="L58"/>
  <c r="H60"/>
  <c r="L60"/>
  <c r="H62"/>
  <c r="L62"/>
  <c r="H64"/>
  <c r="L64"/>
  <c r="H66"/>
  <c r="L66"/>
  <c r="H68"/>
  <c r="L68"/>
  <c r="H70"/>
  <c r="L70"/>
  <c r="H72"/>
  <c r="L72"/>
  <c r="H74"/>
  <c r="L74"/>
  <c r="H76"/>
  <c r="L76"/>
  <c r="H78"/>
  <c r="L78"/>
  <c r="H80"/>
  <c r="L80"/>
  <c r="H82"/>
  <c r="L82"/>
  <c r="H84"/>
  <c r="L84"/>
  <c r="H17"/>
  <c r="L17"/>
  <c r="H22"/>
  <c r="L22"/>
  <c r="H26"/>
  <c r="L26"/>
  <c r="H30"/>
  <c r="L30"/>
  <c r="H34"/>
  <c r="L34"/>
  <c r="H19"/>
  <c r="L19"/>
  <c r="H21"/>
  <c r="L21"/>
  <c r="H23"/>
  <c r="L23"/>
  <c r="H25"/>
  <c r="L25"/>
  <c r="H27"/>
  <c r="L27"/>
  <c r="H29"/>
  <c r="L29"/>
  <c r="H31"/>
  <c r="L31"/>
  <c r="H33"/>
  <c r="L33"/>
  <c r="H35"/>
  <c r="L35"/>
  <c r="H37"/>
  <c r="L37"/>
  <c r="H39"/>
  <c r="L39"/>
  <c r="H41"/>
  <c r="L41"/>
  <c r="H43"/>
  <c r="L43"/>
  <c r="H45"/>
  <c r="L45"/>
  <c r="H47"/>
  <c r="L47"/>
  <c r="H49"/>
  <c r="L49"/>
  <c r="H51"/>
  <c r="L51"/>
  <c r="H53"/>
  <c r="L53"/>
  <c r="H55"/>
  <c r="L55"/>
  <c r="H57"/>
  <c r="L57"/>
  <c r="H59"/>
  <c r="L59"/>
  <c r="H61"/>
  <c r="L61"/>
  <c r="H63"/>
  <c r="L63"/>
  <c r="H65"/>
  <c r="L65"/>
  <c r="H67"/>
  <c r="L67"/>
  <c r="H69"/>
  <c r="L69"/>
  <c r="H71"/>
  <c r="L71"/>
  <c r="H73"/>
  <c r="L73"/>
  <c r="H75"/>
  <c r="L75"/>
  <c r="H77"/>
  <c r="L77"/>
  <c r="H79"/>
  <c r="L79"/>
  <c r="H81"/>
  <c r="L81"/>
  <c r="H83"/>
  <c r="L83"/>
  <c r="H85"/>
  <c r="L85"/>
  <c r="H16"/>
  <c r="L16"/>
  <c r="C93"/>
  <c r="L93" l="1"/>
  <c r="M18" s="1"/>
  <c r="H93"/>
  <c r="I18" s="1"/>
  <c r="M75" l="1"/>
  <c r="I62"/>
  <c r="I24"/>
  <c r="I46"/>
  <c r="I78"/>
  <c r="M91"/>
  <c r="M46"/>
  <c r="I87"/>
  <c r="I38"/>
  <c r="I54"/>
  <c r="I70"/>
  <c r="M67"/>
  <c r="M81"/>
  <c r="M86"/>
  <c r="M28"/>
  <c r="M70"/>
  <c r="I17"/>
  <c r="I25"/>
  <c r="I41"/>
  <c r="I57"/>
  <c r="I73"/>
  <c r="I86"/>
  <c r="I88"/>
  <c r="I32"/>
  <c r="I42"/>
  <c r="I50"/>
  <c r="I58"/>
  <c r="I66"/>
  <c r="I74"/>
  <c r="I82"/>
  <c r="I34"/>
  <c r="I33"/>
  <c r="I49"/>
  <c r="I65"/>
  <c r="I81"/>
  <c r="M71"/>
  <c r="M79"/>
  <c r="M85"/>
  <c r="M89"/>
  <c r="M90"/>
  <c r="M20"/>
  <c r="M38"/>
  <c r="M54"/>
  <c r="M23"/>
  <c r="M87"/>
  <c r="M88"/>
  <c r="M24"/>
  <c r="M32"/>
  <c r="M42"/>
  <c r="M50"/>
  <c r="M62"/>
  <c r="M84"/>
  <c r="M45"/>
  <c r="M58"/>
  <c r="M66"/>
  <c r="M76"/>
  <c r="M30"/>
  <c r="M31"/>
  <c r="M61"/>
  <c r="I89"/>
  <c r="I90"/>
  <c r="I91"/>
  <c r="I20"/>
  <c r="I28"/>
  <c r="I36"/>
  <c r="I40"/>
  <c r="I44"/>
  <c r="I48"/>
  <c r="I52"/>
  <c r="I56"/>
  <c r="I60"/>
  <c r="I64"/>
  <c r="I68"/>
  <c r="I72"/>
  <c r="I76"/>
  <c r="I80"/>
  <c r="I84"/>
  <c r="I26"/>
  <c r="I21"/>
  <c r="I29"/>
  <c r="I37"/>
  <c r="I45"/>
  <c r="I53"/>
  <c r="I61"/>
  <c r="I69"/>
  <c r="I77"/>
  <c r="I85"/>
  <c r="M36"/>
  <c r="M40"/>
  <c r="M44"/>
  <c r="M48"/>
  <c r="M52"/>
  <c r="M56"/>
  <c r="M60"/>
  <c r="M64"/>
  <c r="M68"/>
  <c r="M72"/>
  <c r="M80"/>
  <c r="M22"/>
  <c r="M19"/>
  <c r="M27"/>
  <c r="M37"/>
  <c r="M53"/>
  <c r="M73"/>
  <c r="M74"/>
  <c r="M78"/>
  <c r="M82"/>
  <c r="M17"/>
  <c r="M26"/>
  <c r="M34"/>
  <c r="M21"/>
  <c r="M25"/>
  <c r="M29"/>
  <c r="M33"/>
  <c r="M41"/>
  <c r="M49"/>
  <c r="M57"/>
  <c r="M65"/>
  <c r="M83"/>
  <c r="I22"/>
  <c r="I30"/>
  <c r="I19"/>
  <c r="I23"/>
  <c r="I27"/>
  <c r="I31"/>
  <c r="I35"/>
  <c r="I39"/>
  <c r="I43"/>
  <c r="I47"/>
  <c r="I51"/>
  <c r="I55"/>
  <c r="I59"/>
  <c r="I63"/>
  <c r="I67"/>
  <c r="I71"/>
  <c r="I75"/>
  <c r="I79"/>
  <c r="I83"/>
  <c r="I16"/>
  <c r="M35"/>
  <c r="M39"/>
  <c r="M43"/>
  <c r="M47"/>
  <c r="M51"/>
  <c r="M55"/>
  <c r="M59"/>
  <c r="M63"/>
  <c r="M69"/>
  <c r="M77"/>
  <c r="M16"/>
</calcChain>
</file>

<file path=xl/sharedStrings.xml><?xml version="1.0" encoding="utf-8"?>
<sst xmlns="http://schemas.openxmlformats.org/spreadsheetml/2006/main" count="42" uniqueCount="21">
  <si>
    <t>Overlap of Vibrational Wavefunctions</t>
  </si>
  <si>
    <t>Ground State</t>
  </si>
  <si>
    <t>Excited State</t>
  </si>
  <si>
    <t>nu_bar=</t>
  </si>
  <si>
    <t>mu=</t>
  </si>
  <si>
    <t>cm^-1</t>
  </si>
  <si>
    <t>kg</t>
  </si>
  <si>
    <t>kf=</t>
  </si>
  <si>
    <t>Nt*m^-1</t>
  </si>
  <si>
    <t>Re=</t>
  </si>
  <si>
    <t>R</t>
  </si>
  <si>
    <t>alpha=</t>
  </si>
  <si>
    <t>Nv=</t>
  </si>
  <si>
    <t>v=</t>
  </si>
  <si>
    <t>Psiv</t>
  </si>
  <si>
    <t>R-Re</t>
  </si>
  <si>
    <t>pm</t>
  </si>
  <si>
    <t>NH</t>
  </si>
  <si>
    <t>Re-Re'=</t>
  </si>
  <si>
    <t>Max=</t>
  </si>
  <si>
    <t>PsiNormal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</si>
</sst>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Franck-Condon Factor Estimates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Ground Electronic State</c:v>
          </c:tx>
          <c:marker>
            <c:symbol val="none"/>
          </c:marker>
          <c:xVal>
            <c:numRef>
              <c:f>Sheet1!$B$16:$B$91</c:f>
              <c:numCache>
                <c:formatCode>0.00E+00</c:formatCode>
                <c:ptCount val="76"/>
                <c:pt idx="0">
                  <c:v>-33.620000000000005</c:v>
                </c:pt>
                <c:pt idx="1">
                  <c:v>-32.620000000000005</c:v>
                </c:pt>
                <c:pt idx="2">
                  <c:v>-31.620000000000005</c:v>
                </c:pt>
                <c:pt idx="3">
                  <c:v>-30.620000000000005</c:v>
                </c:pt>
                <c:pt idx="4">
                  <c:v>-29.620000000000005</c:v>
                </c:pt>
                <c:pt idx="5">
                  <c:v>-28.620000000000005</c:v>
                </c:pt>
                <c:pt idx="6">
                  <c:v>-27.620000000000005</c:v>
                </c:pt>
                <c:pt idx="7">
                  <c:v>-26.620000000000005</c:v>
                </c:pt>
                <c:pt idx="8">
                  <c:v>-25.620000000000005</c:v>
                </c:pt>
                <c:pt idx="9">
                  <c:v>-24.620000000000005</c:v>
                </c:pt>
                <c:pt idx="10">
                  <c:v>-23.620000000000005</c:v>
                </c:pt>
                <c:pt idx="11">
                  <c:v>-22.620000000000005</c:v>
                </c:pt>
                <c:pt idx="12">
                  <c:v>-21.620000000000005</c:v>
                </c:pt>
                <c:pt idx="13">
                  <c:v>-20.620000000000005</c:v>
                </c:pt>
                <c:pt idx="14">
                  <c:v>-19.620000000000005</c:v>
                </c:pt>
                <c:pt idx="15">
                  <c:v>-18.620000000000005</c:v>
                </c:pt>
                <c:pt idx="16">
                  <c:v>-17.620000000000005</c:v>
                </c:pt>
                <c:pt idx="17">
                  <c:v>-16.620000000000005</c:v>
                </c:pt>
                <c:pt idx="18">
                  <c:v>-15.620000000000005</c:v>
                </c:pt>
                <c:pt idx="19">
                  <c:v>-14.620000000000005</c:v>
                </c:pt>
                <c:pt idx="20">
                  <c:v>-13.620000000000005</c:v>
                </c:pt>
                <c:pt idx="21">
                  <c:v>-12.620000000000005</c:v>
                </c:pt>
                <c:pt idx="22">
                  <c:v>-11.620000000000005</c:v>
                </c:pt>
                <c:pt idx="23">
                  <c:v>-10.620000000000005</c:v>
                </c:pt>
                <c:pt idx="24">
                  <c:v>-9.6200000000000045</c:v>
                </c:pt>
                <c:pt idx="25">
                  <c:v>-8.6200000000000045</c:v>
                </c:pt>
                <c:pt idx="26">
                  <c:v>-7.6200000000000045</c:v>
                </c:pt>
                <c:pt idx="27">
                  <c:v>-6.6200000000000045</c:v>
                </c:pt>
                <c:pt idx="28">
                  <c:v>-5.6200000000000045</c:v>
                </c:pt>
                <c:pt idx="29">
                  <c:v>-4.6200000000000045</c:v>
                </c:pt>
                <c:pt idx="30">
                  <c:v>-3.6200000000000045</c:v>
                </c:pt>
                <c:pt idx="31">
                  <c:v>-2.6200000000000045</c:v>
                </c:pt>
                <c:pt idx="32">
                  <c:v>-1.6200000000000045</c:v>
                </c:pt>
                <c:pt idx="33">
                  <c:v>-0.62000000000000455</c:v>
                </c:pt>
                <c:pt idx="34">
                  <c:v>0.37999999999999545</c:v>
                </c:pt>
                <c:pt idx="35">
                  <c:v>1.3799999999999955</c:v>
                </c:pt>
                <c:pt idx="36">
                  <c:v>2.3799999999999955</c:v>
                </c:pt>
                <c:pt idx="37">
                  <c:v>3.3799999999999955</c:v>
                </c:pt>
                <c:pt idx="38">
                  <c:v>4.3799999999999955</c:v>
                </c:pt>
                <c:pt idx="39">
                  <c:v>5.3799999999999955</c:v>
                </c:pt>
                <c:pt idx="40">
                  <c:v>6.3799999999999955</c:v>
                </c:pt>
                <c:pt idx="41">
                  <c:v>7.3799999999999955</c:v>
                </c:pt>
                <c:pt idx="42">
                  <c:v>8.3799999999999955</c:v>
                </c:pt>
                <c:pt idx="43">
                  <c:v>9.3799999999999955</c:v>
                </c:pt>
                <c:pt idx="44">
                  <c:v>10.379999999999995</c:v>
                </c:pt>
                <c:pt idx="45">
                  <c:v>11.379999999999995</c:v>
                </c:pt>
                <c:pt idx="46">
                  <c:v>12.379999999999995</c:v>
                </c:pt>
                <c:pt idx="47">
                  <c:v>13.379999999999995</c:v>
                </c:pt>
                <c:pt idx="48">
                  <c:v>14.379999999999995</c:v>
                </c:pt>
                <c:pt idx="49">
                  <c:v>15.379999999999995</c:v>
                </c:pt>
                <c:pt idx="50">
                  <c:v>16.379999999999995</c:v>
                </c:pt>
                <c:pt idx="51">
                  <c:v>17.379999999999995</c:v>
                </c:pt>
                <c:pt idx="52">
                  <c:v>18.379999999999995</c:v>
                </c:pt>
                <c:pt idx="53">
                  <c:v>19.379999999999995</c:v>
                </c:pt>
                <c:pt idx="54">
                  <c:v>20.379999999999995</c:v>
                </c:pt>
                <c:pt idx="55">
                  <c:v>21.379999999999995</c:v>
                </c:pt>
                <c:pt idx="56">
                  <c:v>22.379999999999995</c:v>
                </c:pt>
                <c:pt idx="57">
                  <c:v>23.379999999999995</c:v>
                </c:pt>
                <c:pt idx="58">
                  <c:v>24.379999999999995</c:v>
                </c:pt>
                <c:pt idx="59">
                  <c:v>25.379999999999995</c:v>
                </c:pt>
                <c:pt idx="60">
                  <c:v>26.379999999999995</c:v>
                </c:pt>
                <c:pt idx="61">
                  <c:v>27.379999999999995</c:v>
                </c:pt>
                <c:pt idx="62">
                  <c:v>28.379999999999995</c:v>
                </c:pt>
                <c:pt idx="63">
                  <c:v>29.379999999999995</c:v>
                </c:pt>
                <c:pt idx="64">
                  <c:v>30.379999999999995</c:v>
                </c:pt>
                <c:pt idx="65">
                  <c:v>31.379999999999995</c:v>
                </c:pt>
                <c:pt idx="66">
                  <c:v>32.379999999999995</c:v>
                </c:pt>
                <c:pt idx="67">
                  <c:v>33.379999999999995</c:v>
                </c:pt>
                <c:pt idx="68">
                  <c:v>34.379999999999995</c:v>
                </c:pt>
                <c:pt idx="69">
                  <c:v>35.379999999999995</c:v>
                </c:pt>
                <c:pt idx="70">
                  <c:v>36.379999999999995</c:v>
                </c:pt>
                <c:pt idx="71">
                  <c:v>37.379999999999995</c:v>
                </c:pt>
                <c:pt idx="72">
                  <c:v>38.379999999999995</c:v>
                </c:pt>
                <c:pt idx="73">
                  <c:v>39.379999999999995</c:v>
                </c:pt>
                <c:pt idx="74">
                  <c:v>40.379999999999995</c:v>
                </c:pt>
                <c:pt idx="75">
                  <c:v>41.379999999999995</c:v>
                </c:pt>
              </c:numCache>
            </c:numRef>
          </c:xVal>
          <c:yVal>
            <c:numRef>
              <c:f>Sheet1!$D$16:$D$91</c:f>
              <c:numCache>
                <c:formatCode>General</c:formatCode>
                <c:ptCount val="76"/>
                <c:pt idx="0">
                  <c:v>5.6735133933236799E-3</c:v>
                </c:pt>
                <c:pt idx="1">
                  <c:v>7.6824800646987049E-3</c:v>
                </c:pt>
                <c:pt idx="2">
                  <c:v>1.0308034877082669E-2</c:v>
                </c:pt>
                <c:pt idx="3">
                  <c:v>1.3704885024452303E-2</c:v>
                </c:pt>
                <c:pt idx="4">
                  <c:v>1.8055103956763938E-2</c:v>
                </c:pt>
                <c:pt idx="5">
                  <c:v>2.356946203508533E-2</c:v>
                </c:pt>
                <c:pt idx="6">
                  <c:v>3.048768344470432E-2</c:v>
                </c:pt>
                <c:pt idx="7">
                  <c:v>3.9077274240874371E-2</c:v>
                </c:pt>
                <c:pt idx="8">
                  <c:v>4.963056037086104E-2</c:v>
                </c:pt>
                <c:pt idx="9">
                  <c:v>6.2459596545092637E-2</c:v>
                </c:pt>
                <c:pt idx="10">
                  <c:v>7.7888663214246992E-2</c:v>
                </c:pt>
                <c:pt idx="11">
                  <c:v>9.6244164248757355E-2</c:v>
                </c:pt>
                <c:pt idx="12">
                  <c:v>0.11784187411923586</c:v>
                </c:pt>
                <c:pt idx="13">
                  <c:v>0.14297165870381298</c:v>
                </c:pt>
                <c:pt idx="14">
                  <c:v>0.17188000216045088</c:v>
                </c:pt>
                <c:pt idx="15">
                  <c:v>0.20475090263203388</c:v>
                </c:pt>
                <c:pt idx="16">
                  <c:v>0.24168593616288897</c:v>
                </c:pt>
                <c:pt idx="17">
                  <c:v>0.28268451123235355</c:v>
                </c:pt>
                <c:pt idx="18">
                  <c:v>0.32762552303709602</c:v>
                </c:pt>
                <c:pt idx="19">
                  <c:v>0.37625174339479683</c:v>
                </c:pt>
                <c:pt idx="20">
                  <c:v>0.42815832662216219</c:v>
                </c:pt>
                <c:pt idx="21">
                  <c:v>0.48278675575415864</c:v>
                </c:pt>
                <c:pt idx="22">
                  <c:v>0.53942538554130126</c:v>
                </c:pt>
                <c:pt idx="23">
                  <c:v>0.59721745635985468</c:v>
                </c:pt>
                <c:pt idx="24">
                  <c:v>0.65517706475396464</c:v>
                </c:pt>
                <c:pt idx="25">
                  <c:v>0.71221310138569749</c:v>
                </c:pt>
                <c:pt idx="26">
                  <c:v>0.76716063604198981</c:v>
                </c:pt>
                <c:pt idx="27">
                  <c:v>0.81881868126104018</c:v>
                </c:pt>
                <c:pt idx="28">
                  <c:v>0.86599274609552368</c:v>
                </c:pt>
                <c:pt idx="29">
                  <c:v>0.90754014621384138</c:v>
                </c:pt>
                <c:pt idx="30">
                  <c:v>0.94241570965524102</c:v>
                </c:pt>
                <c:pt idx="31">
                  <c:v>0.96971534507557577</c:v>
                </c:pt>
                <c:pt idx="32">
                  <c:v>0.98871494525848624</c:v>
                </c:pt>
                <c:pt idx="33">
                  <c:v>0.9989022918786401</c:v>
                </c:pt>
                <c:pt idx="34">
                  <c:v>1</c:v>
                </c:pt>
                <c:pt idx="35">
                  <c:v>0.99197806782339393</c:v>
                </c:pt>
                <c:pt idx="36">
                  <c:v>0.97505523918363679</c:v>
                </c:pt>
                <c:pt idx="37">
                  <c:v>0.94968909243206567</c:v>
                </c:pt>
                <c:pt idx="38">
                  <c:v>0.91655548249308372</c:v>
                </c:pt>
                <c:pt idx="39">
                  <c:v>0.87651862522595259</c:v>
                </c:pt>
                <c:pt idx="40">
                  <c:v>0.83059367194738087</c:v>
                </c:pt>
                <c:pt idx="41">
                  <c:v>0.77990403441680722</c:v>
                </c:pt>
                <c:pt idx="42">
                  <c:v>0.7256359582020796</c:v>
                </c:pt>
                <c:pt idx="43">
                  <c:v>0.66899289303877296</c:v>
                </c:pt>
                <c:pt idx="44">
                  <c:v>0.61115207747579359</c:v>
                </c:pt>
                <c:pt idx="45">
                  <c:v>0.55322546237783898</c:v>
                </c:pt>
                <c:pt idx="46">
                  <c:v>0.49622667719128677</c:v>
                </c:pt>
                <c:pt idx="47">
                  <c:v>0.4410452365446163</c:v>
                </c:pt>
                <c:pt idx="48">
                  <c:v>0.38842863915650477</c:v>
                </c:pt>
                <c:pt idx="49">
                  <c:v>0.33897247197254793</c:v>
                </c:pt>
                <c:pt idx="50">
                  <c:v>0.29311814088151372</c:v>
                </c:pt>
                <c:pt idx="51">
                  <c:v>0.25115743796877349</c:v>
                </c:pt>
                <c:pt idx="52">
                  <c:v>0.21324284631728388</c:v>
                </c:pt>
                <c:pt idx="53">
                  <c:v>0.17940228782649703</c:v>
                </c:pt>
                <c:pt idx="54">
                  <c:v>0.14955693740713077</c:v>
                </c:pt>
                <c:pt idx="55">
                  <c:v>0.12354074872768829</c:v>
                </c:pt>
                <c:pt idx="56">
                  <c:v>0.10112044561029511</c:v>
                </c:pt>
                <c:pt idx="57">
                  <c:v>8.2014907652336558E-2</c:v>
                </c:pt>
                <c:pt idx="58">
                  <c:v>6.5913095108844799E-2</c:v>
                </c:pt>
                <c:pt idx="59">
                  <c:v>5.2489893366416414E-2</c:v>
                </c:pt>
                <c:pt idx="60">
                  <c:v>4.1419490782745295E-2</c:v>
                </c:pt>
                <c:pt idx="61">
                  <c:v>3.2386118447126661E-2</c:v>
                </c:pt>
                <c:pt idx="62">
                  <c:v>2.5092164399163099E-2</c:v>
                </c:pt>
                <c:pt idx="63">
                  <c:v>1.9263820748846808E-2</c:v>
                </c:pt>
                <c:pt idx="64">
                  <c:v>1.4654527236415398E-2</c:v>
                </c:pt>
                <c:pt idx="65">
                  <c:v>1.1046540169074243E-2</c:v>
                </c:pt>
                <c:pt idx="66">
                  <c:v>8.2509854194325518E-3</c:v>
                </c:pt>
                <c:pt idx="67">
                  <c:v>6.1067542448911888E-3</c:v>
                </c:pt>
                <c:pt idx="68">
                  <c:v>4.4785780377067132E-3</c:v>
                </c:pt>
                <c:pt idx="69">
                  <c:v>3.2545798323687426E-3</c:v>
                </c:pt>
                <c:pt idx="70">
                  <c:v>2.3435530644235936E-3</c:v>
                </c:pt>
                <c:pt idx="71">
                  <c:v>1.6721673295127684E-3</c:v>
                </c:pt>
                <c:pt idx="72">
                  <c:v>1.1822511802322357E-3</c:v>
                </c:pt>
                <c:pt idx="73">
                  <c:v>8.2825651033700386E-4</c:v>
                </c:pt>
                <c:pt idx="74">
                  <c:v>5.7496980774645657E-4</c:v>
                </c:pt>
                <c:pt idx="75">
                  <c:v>3.9550347312190983E-4</c:v>
                </c:pt>
              </c:numCache>
            </c:numRef>
          </c:yVal>
          <c:smooth val="1"/>
        </c:ser>
        <c:ser>
          <c:idx val="1"/>
          <c:order val="1"/>
          <c:tx>
            <c:v>Excited Electronic State</c:v>
          </c:tx>
          <c:marker>
            <c:symbol val="none"/>
          </c:marker>
          <c:xVal>
            <c:numRef>
              <c:f>Sheet1!$G$16:$G$91</c:f>
              <c:numCache>
                <c:formatCode>0.00E+00</c:formatCode>
                <c:ptCount val="76"/>
                <c:pt idx="0">
                  <c:v>-33.620000000000005</c:v>
                </c:pt>
                <c:pt idx="1">
                  <c:v>-32.620000000000005</c:v>
                </c:pt>
                <c:pt idx="2">
                  <c:v>-31.620000000000005</c:v>
                </c:pt>
                <c:pt idx="3">
                  <c:v>-30.620000000000005</c:v>
                </c:pt>
                <c:pt idx="4">
                  <c:v>-29.620000000000005</c:v>
                </c:pt>
                <c:pt idx="5">
                  <c:v>-28.620000000000005</c:v>
                </c:pt>
                <c:pt idx="6">
                  <c:v>-27.620000000000005</c:v>
                </c:pt>
                <c:pt idx="7">
                  <c:v>-26.620000000000005</c:v>
                </c:pt>
                <c:pt idx="8">
                  <c:v>-25.620000000000005</c:v>
                </c:pt>
                <c:pt idx="9">
                  <c:v>-24.620000000000005</c:v>
                </c:pt>
                <c:pt idx="10">
                  <c:v>-23.620000000000005</c:v>
                </c:pt>
                <c:pt idx="11">
                  <c:v>-22.620000000000005</c:v>
                </c:pt>
                <c:pt idx="12">
                  <c:v>-21.620000000000005</c:v>
                </c:pt>
                <c:pt idx="13">
                  <c:v>-20.620000000000005</c:v>
                </c:pt>
                <c:pt idx="14">
                  <c:v>-19.620000000000005</c:v>
                </c:pt>
                <c:pt idx="15">
                  <c:v>-18.620000000000005</c:v>
                </c:pt>
                <c:pt idx="16">
                  <c:v>-17.620000000000005</c:v>
                </c:pt>
                <c:pt idx="17">
                  <c:v>-16.620000000000005</c:v>
                </c:pt>
                <c:pt idx="18">
                  <c:v>-15.620000000000005</c:v>
                </c:pt>
                <c:pt idx="19">
                  <c:v>-14.620000000000005</c:v>
                </c:pt>
                <c:pt idx="20">
                  <c:v>-13.620000000000005</c:v>
                </c:pt>
                <c:pt idx="21">
                  <c:v>-12.620000000000005</c:v>
                </c:pt>
                <c:pt idx="22">
                  <c:v>-11.620000000000005</c:v>
                </c:pt>
                <c:pt idx="23">
                  <c:v>-10.620000000000005</c:v>
                </c:pt>
                <c:pt idx="24">
                  <c:v>-9.6200000000000045</c:v>
                </c:pt>
                <c:pt idx="25">
                  <c:v>-8.6200000000000045</c:v>
                </c:pt>
                <c:pt idx="26">
                  <c:v>-7.6200000000000045</c:v>
                </c:pt>
                <c:pt idx="27">
                  <c:v>-6.6200000000000045</c:v>
                </c:pt>
                <c:pt idx="28">
                  <c:v>-5.6200000000000045</c:v>
                </c:pt>
                <c:pt idx="29">
                  <c:v>-4.6200000000000045</c:v>
                </c:pt>
                <c:pt idx="30">
                  <c:v>-3.6200000000000045</c:v>
                </c:pt>
                <c:pt idx="31">
                  <c:v>-2.6200000000000045</c:v>
                </c:pt>
                <c:pt idx="32">
                  <c:v>-1.6200000000000045</c:v>
                </c:pt>
                <c:pt idx="33">
                  <c:v>-0.62000000000000455</c:v>
                </c:pt>
                <c:pt idx="34">
                  <c:v>0.37999999999999545</c:v>
                </c:pt>
                <c:pt idx="35">
                  <c:v>1.3799999999999955</c:v>
                </c:pt>
                <c:pt idx="36">
                  <c:v>2.3799999999999955</c:v>
                </c:pt>
                <c:pt idx="37">
                  <c:v>3.3799999999999955</c:v>
                </c:pt>
                <c:pt idx="38">
                  <c:v>4.3799999999999955</c:v>
                </c:pt>
                <c:pt idx="39">
                  <c:v>5.3799999999999955</c:v>
                </c:pt>
                <c:pt idx="40">
                  <c:v>6.3799999999999955</c:v>
                </c:pt>
                <c:pt idx="41">
                  <c:v>7.3799999999999955</c:v>
                </c:pt>
                <c:pt idx="42">
                  <c:v>8.3799999999999955</c:v>
                </c:pt>
                <c:pt idx="43">
                  <c:v>9.3799999999999955</c:v>
                </c:pt>
                <c:pt idx="44">
                  <c:v>10.379999999999995</c:v>
                </c:pt>
                <c:pt idx="45">
                  <c:v>11.379999999999995</c:v>
                </c:pt>
                <c:pt idx="46">
                  <c:v>12.379999999999995</c:v>
                </c:pt>
                <c:pt idx="47">
                  <c:v>13.379999999999995</c:v>
                </c:pt>
                <c:pt idx="48">
                  <c:v>14.379999999999995</c:v>
                </c:pt>
                <c:pt idx="49">
                  <c:v>15.379999999999995</c:v>
                </c:pt>
                <c:pt idx="50">
                  <c:v>16.379999999999995</c:v>
                </c:pt>
                <c:pt idx="51">
                  <c:v>17.379999999999995</c:v>
                </c:pt>
                <c:pt idx="52">
                  <c:v>18.379999999999995</c:v>
                </c:pt>
                <c:pt idx="53">
                  <c:v>19.379999999999995</c:v>
                </c:pt>
                <c:pt idx="54">
                  <c:v>20.379999999999995</c:v>
                </c:pt>
                <c:pt idx="55">
                  <c:v>21.379999999999995</c:v>
                </c:pt>
                <c:pt idx="56">
                  <c:v>22.379999999999995</c:v>
                </c:pt>
                <c:pt idx="57">
                  <c:v>23.379999999999995</c:v>
                </c:pt>
                <c:pt idx="58">
                  <c:v>24.379999999999995</c:v>
                </c:pt>
                <c:pt idx="59">
                  <c:v>25.379999999999995</c:v>
                </c:pt>
                <c:pt idx="60">
                  <c:v>26.379999999999995</c:v>
                </c:pt>
                <c:pt idx="61">
                  <c:v>27.379999999999995</c:v>
                </c:pt>
                <c:pt idx="62">
                  <c:v>28.379999999999995</c:v>
                </c:pt>
                <c:pt idx="63">
                  <c:v>29.379999999999995</c:v>
                </c:pt>
                <c:pt idx="64">
                  <c:v>30.379999999999995</c:v>
                </c:pt>
                <c:pt idx="65">
                  <c:v>31.379999999999995</c:v>
                </c:pt>
                <c:pt idx="66">
                  <c:v>32.379999999999995</c:v>
                </c:pt>
                <c:pt idx="67">
                  <c:v>33.379999999999995</c:v>
                </c:pt>
                <c:pt idx="68">
                  <c:v>34.379999999999995</c:v>
                </c:pt>
                <c:pt idx="69">
                  <c:v>35.379999999999995</c:v>
                </c:pt>
                <c:pt idx="70">
                  <c:v>36.379999999999995</c:v>
                </c:pt>
                <c:pt idx="71">
                  <c:v>37.379999999999995</c:v>
                </c:pt>
                <c:pt idx="72">
                  <c:v>38.379999999999995</c:v>
                </c:pt>
                <c:pt idx="73">
                  <c:v>39.379999999999995</c:v>
                </c:pt>
                <c:pt idx="74">
                  <c:v>40.379999999999995</c:v>
                </c:pt>
                <c:pt idx="75">
                  <c:v>41.379999999999995</c:v>
                </c:pt>
              </c:numCache>
            </c:numRef>
          </c:xVal>
          <c:yVal>
            <c:numRef>
              <c:f>Sheet1!$I$16:$I$91</c:f>
              <c:numCache>
                <c:formatCode>General</c:formatCode>
                <c:ptCount val="76"/>
                <c:pt idx="0">
                  <c:v>6.1489462167462284E-3</c:v>
                </c:pt>
                <c:pt idx="1">
                  <c:v>8.2870827031742041E-3</c:v>
                </c:pt>
                <c:pt idx="2">
                  <c:v>1.1068520623996037E-2</c:v>
                </c:pt>
                <c:pt idx="3">
                  <c:v>1.4650903613631866E-2</c:v>
                </c:pt>
                <c:pt idx="4">
                  <c:v>1.921879572592014E-2</c:v>
                </c:pt>
                <c:pt idx="5">
                  <c:v>2.4984741316428766E-2</c:v>
                </c:pt>
                <c:pt idx="6">
                  <c:v>3.218922130782037E-2</c:v>
                </c:pt>
                <c:pt idx="7">
                  <c:v>4.1099166201647483E-2</c:v>
                </c:pt>
                <c:pt idx="8">
                  <c:v>5.2004686021919461E-2</c:v>
                </c:pt>
                <c:pt idx="9">
                  <c:v>6.5213704776632991E-2</c:v>
                </c:pt>
                <c:pt idx="10">
                  <c:v>8.1044247557484544E-2</c:v>
                </c:pt>
                <c:pt idx="11">
                  <c:v>9.9814225866095077E-2</c:v>
                </c:pt>
                <c:pt idx="12">
                  <c:v>0.1218287022939378</c:v>
                </c:pt>
                <c:pt idx="13">
                  <c:v>0.14736478692467536</c:v>
                </c:pt>
                <c:pt idx="14">
                  <c:v>0.17665451825650508</c:v>
                </c:pt>
                <c:pt idx="15">
                  <c:v>0.20986630008533777</c:v>
                </c:pt>
                <c:pt idx="16">
                  <c:v>0.24708568735907271</c:v>
                </c:pt>
                <c:pt idx="17">
                  <c:v>0.28829651958964675</c:v>
                </c:pt>
                <c:pt idx="18">
                  <c:v>0.3333635687020306</c:v>
                </c:pt>
                <c:pt idx="19">
                  <c:v>0.38201797734312215</c:v>
                </c:pt>
                <c:pt idx="20">
                  <c:v>0.43384679344817378</c:v>
                </c:pt>
                <c:pt idx="21">
                  <c:v>0.48828784113306206</c:v>
                </c:pt>
                <c:pt idx="22">
                  <c:v>0.54463099709700258</c:v>
                </c:pt>
                <c:pt idx="23">
                  <c:v>0.60202666456828069</c:v>
                </c:pt>
                <c:pt idx="24">
                  <c:v>0.65950186222282836</c:v>
                </c:pt>
                <c:pt idx="25">
                  <c:v>0.7159838926696217</c:v>
                </c:pt>
                <c:pt idx="26">
                  <c:v>0.7703310530005566</c:v>
                </c:pt>
                <c:pt idx="27">
                  <c:v>0.82136933544999746</c:v>
                </c:pt>
                <c:pt idx="28">
                  <c:v>0.86793358131579679</c:v>
                </c:pt>
                <c:pt idx="29">
                  <c:v>0.90891113910066645</c:v>
                </c:pt>
                <c:pt idx="30">
                  <c:v>0.9432857784290376</c:v>
                </c:pt>
                <c:pt idx="31">
                  <c:v>0.97017945741165912</c:v>
                </c:pt>
                <c:pt idx="32">
                  <c:v>0.98888955432443182</c:v>
                </c:pt>
                <c:pt idx="33">
                  <c:v>0.99891936227580547</c:v>
                </c:pt>
                <c:pt idx="34">
                  <c:v>1</c:v>
                </c:pt>
                <c:pt idx="35">
                  <c:v>0.99210238971647502</c:v>
                </c:pt>
                <c:pt idx="36">
                  <c:v>0.97543855727180351</c:v>
                </c:pt>
                <c:pt idx="37">
                  <c:v>0.95045217342110566</c:v>
                </c:pt>
                <c:pt idx="38">
                  <c:v>0.91779892523889917</c:v>
                </c:pt>
                <c:pt idx="39">
                  <c:v>0.87831792976717327</c:v>
                </c:pt>
                <c:pt idx="40">
                  <c:v>0.83299592917843934</c:v>
                </c:pt>
                <c:pt idx="41">
                  <c:v>0.78292639827530452</c:v>
                </c:pt>
                <c:pt idx="42">
                  <c:v>0.7292659242726619</c:v>
                </c:pt>
                <c:pt idx="43">
                  <c:v>0.67319027379385965</c:v>
                </c:pt>
                <c:pt idx="44">
                  <c:v>0.61585244675222739</c:v>
                </c:pt>
                <c:pt idx="45">
                  <c:v>0.55834474968908065</c:v>
                </c:pt>
                <c:pt idx="46">
                  <c:v>0.50166653256749882</c:v>
                </c:pt>
                <c:pt idx="47">
                  <c:v>0.44669876168359818</c:v>
                </c:pt>
                <c:pt idx="48">
                  <c:v>0.39418609006193867</c:v>
                </c:pt>
                <c:pt idx="49">
                  <c:v>0.34472657802945078</c:v>
                </c:pt>
                <c:pt idx="50">
                  <c:v>0.29876874902368522</c:v>
                </c:pt>
                <c:pt idx="51">
                  <c:v>0.25661527017268088</c:v>
                </c:pt>
                <c:pt idx="52">
                  <c:v>0.21843224544730433</c:v>
                </c:pt>
                <c:pt idx="53">
                  <c:v>0.18426291254310137</c:v>
                </c:pt>
                <c:pt idx="54">
                  <c:v>0.15404444427082614</c:v>
                </c:pt>
                <c:pt idx="55">
                  <c:v>0.12762656335389491</c:v>
                </c:pt>
                <c:pt idx="56">
                  <c:v>0.1047907713574654</c:v>
                </c:pt>
                <c:pt idx="57">
                  <c:v>8.5269148541972317E-2</c:v>
                </c:pt>
                <c:pt idx="58">
                  <c:v>6.8761880059068289E-2</c:v>
                </c:pt>
                <c:pt idx="59">
                  <c:v>5.4952883479001013E-2</c:v>
                </c:pt>
                <c:pt idx="60">
                  <c:v>4.3523133530742213E-2</c:v>
                </c:pt>
                <c:pt idx="61">
                  <c:v>3.4161485906074464E-2</c:v>
                </c:pt>
                <c:pt idx="62">
                  <c:v>2.6572980985399702E-2</c:v>
                </c:pt>
                <c:pt idx="63">
                  <c:v>2.0484752814192146E-2</c:v>
                </c:pt>
                <c:pt idx="64">
                  <c:v>1.5649775279633644E-2</c:v>
                </c:pt>
                <c:pt idx="65">
                  <c:v>1.1848746573971449E-2</c:v>
                </c:pt>
                <c:pt idx="66">
                  <c:v>8.8904479284107503E-3</c:v>
                </c:pt>
                <c:pt idx="67">
                  <c:v>6.6109184749833195E-3</c:v>
                </c:pt>
                <c:pt idx="68">
                  <c:v>4.8717712414691333E-3</c:v>
                </c:pt>
                <c:pt idx="69">
                  <c:v>3.557942295945732E-3</c:v>
                </c:pt>
                <c:pt idx="70">
                  <c:v>2.5751221832404285E-3</c:v>
                </c:pt>
                <c:pt idx="71">
                  <c:v>1.8470714982967607E-3</c:v>
                </c:pt>
                <c:pt idx="72">
                  <c:v>1.3129751322896051E-3</c:v>
                </c:pt>
                <c:pt idx="73">
                  <c:v>9.2494566519147725E-4</c:v>
                </c:pt>
                <c:pt idx="74">
                  <c:v>6.4574770165195161E-4</c:v>
                </c:pt>
                <c:pt idx="75">
                  <c:v>4.4678279821365105E-4</c:v>
                </c:pt>
              </c:numCache>
            </c:numRef>
          </c:yVal>
          <c:smooth val="1"/>
        </c:ser>
        <c:axId val="52705920"/>
        <c:axId val="52906624"/>
      </c:scatterChart>
      <c:valAx>
        <c:axId val="52705920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 - Re (pm)</a:t>
                </a:r>
              </a:p>
            </c:rich>
          </c:tx>
          <c:layout/>
        </c:title>
        <c:numFmt formatCode="0.00E+00" sourceLinked="1"/>
        <c:tickLblPos val="nextTo"/>
        <c:crossAx val="52906624"/>
        <c:crosses val="autoZero"/>
        <c:crossBetween val="midCat"/>
      </c:valAx>
      <c:valAx>
        <c:axId val="52906624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Amplitude (normalized)</a:t>
                </a:r>
              </a:p>
            </c:rich>
          </c:tx>
          <c:layout/>
        </c:title>
        <c:numFmt formatCode="General" sourceLinked="1"/>
        <c:tickLblPos val="nextTo"/>
        <c:crossAx val="5270592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Franck - Condon Factor Estimates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Ground State v"=0</c:v>
          </c:tx>
          <c:marker>
            <c:symbol val="none"/>
          </c:marker>
          <c:xVal>
            <c:numRef>
              <c:f>Sheet1!$B$16:$B$91</c:f>
              <c:numCache>
                <c:formatCode>0.00E+00</c:formatCode>
                <c:ptCount val="76"/>
                <c:pt idx="0">
                  <c:v>-33.620000000000005</c:v>
                </c:pt>
                <c:pt idx="1">
                  <c:v>-32.620000000000005</c:v>
                </c:pt>
                <c:pt idx="2">
                  <c:v>-31.620000000000005</c:v>
                </c:pt>
                <c:pt idx="3">
                  <c:v>-30.620000000000005</c:v>
                </c:pt>
                <c:pt idx="4">
                  <c:v>-29.620000000000005</c:v>
                </c:pt>
                <c:pt idx="5">
                  <c:v>-28.620000000000005</c:v>
                </c:pt>
                <c:pt idx="6">
                  <c:v>-27.620000000000005</c:v>
                </c:pt>
                <c:pt idx="7">
                  <c:v>-26.620000000000005</c:v>
                </c:pt>
                <c:pt idx="8">
                  <c:v>-25.620000000000005</c:v>
                </c:pt>
                <c:pt idx="9">
                  <c:v>-24.620000000000005</c:v>
                </c:pt>
                <c:pt idx="10">
                  <c:v>-23.620000000000005</c:v>
                </c:pt>
                <c:pt idx="11">
                  <c:v>-22.620000000000005</c:v>
                </c:pt>
                <c:pt idx="12">
                  <c:v>-21.620000000000005</c:v>
                </c:pt>
                <c:pt idx="13">
                  <c:v>-20.620000000000005</c:v>
                </c:pt>
                <c:pt idx="14">
                  <c:v>-19.620000000000005</c:v>
                </c:pt>
                <c:pt idx="15">
                  <c:v>-18.620000000000005</c:v>
                </c:pt>
                <c:pt idx="16">
                  <c:v>-17.620000000000005</c:v>
                </c:pt>
                <c:pt idx="17">
                  <c:v>-16.620000000000005</c:v>
                </c:pt>
                <c:pt idx="18">
                  <c:v>-15.620000000000005</c:v>
                </c:pt>
                <c:pt idx="19">
                  <c:v>-14.620000000000005</c:v>
                </c:pt>
                <c:pt idx="20">
                  <c:v>-13.620000000000005</c:v>
                </c:pt>
                <c:pt idx="21">
                  <c:v>-12.620000000000005</c:v>
                </c:pt>
                <c:pt idx="22">
                  <c:v>-11.620000000000005</c:v>
                </c:pt>
                <c:pt idx="23">
                  <c:v>-10.620000000000005</c:v>
                </c:pt>
                <c:pt idx="24">
                  <c:v>-9.6200000000000045</c:v>
                </c:pt>
                <c:pt idx="25">
                  <c:v>-8.6200000000000045</c:v>
                </c:pt>
                <c:pt idx="26">
                  <c:v>-7.6200000000000045</c:v>
                </c:pt>
                <c:pt idx="27">
                  <c:v>-6.6200000000000045</c:v>
                </c:pt>
                <c:pt idx="28">
                  <c:v>-5.6200000000000045</c:v>
                </c:pt>
                <c:pt idx="29">
                  <c:v>-4.6200000000000045</c:v>
                </c:pt>
                <c:pt idx="30">
                  <c:v>-3.6200000000000045</c:v>
                </c:pt>
                <c:pt idx="31">
                  <c:v>-2.6200000000000045</c:v>
                </c:pt>
                <c:pt idx="32">
                  <c:v>-1.6200000000000045</c:v>
                </c:pt>
                <c:pt idx="33">
                  <c:v>-0.62000000000000455</c:v>
                </c:pt>
                <c:pt idx="34">
                  <c:v>0.37999999999999545</c:v>
                </c:pt>
                <c:pt idx="35">
                  <c:v>1.3799999999999955</c:v>
                </c:pt>
                <c:pt idx="36">
                  <c:v>2.3799999999999955</c:v>
                </c:pt>
                <c:pt idx="37">
                  <c:v>3.3799999999999955</c:v>
                </c:pt>
                <c:pt idx="38">
                  <c:v>4.3799999999999955</c:v>
                </c:pt>
                <c:pt idx="39">
                  <c:v>5.3799999999999955</c:v>
                </c:pt>
                <c:pt idx="40">
                  <c:v>6.3799999999999955</c:v>
                </c:pt>
                <c:pt idx="41">
                  <c:v>7.3799999999999955</c:v>
                </c:pt>
                <c:pt idx="42">
                  <c:v>8.3799999999999955</c:v>
                </c:pt>
                <c:pt idx="43">
                  <c:v>9.3799999999999955</c:v>
                </c:pt>
                <c:pt idx="44">
                  <c:v>10.379999999999995</c:v>
                </c:pt>
                <c:pt idx="45">
                  <c:v>11.379999999999995</c:v>
                </c:pt>
                <c:pt idx="46">
                  <c:v>12.379999999999995</c:v>
                </c:pt>
                <c:pt idx="47">
                  <c:v>13.379999999999995</c:v>
                </c:pt>
                <c:pt idx="48">
                  <c:v>14.379999999999995</c:v>
                </c:pt>
                <c:pt idx="49">
                  <c:v>15.379999999999995</c:v>
                </c:pt>
                <c:pt idx="50">
                  <c:v>16.379999999999995</c:v>
                </c:pt>
                <c:pt idx="51">
                  <c:v>17.379999999999995</c:v>
                </c:pt>
                <c:pt idx="52">
                  <c:v>18.379999999999995</c:v>
                </c:pt>
                <c:pt idx="53">
                  <c:v>19.379999999999995</c:v>
                </c:pt>
                <c:pt idx="54">
                  <c:v>20.379999999999995</c:v>
                </c:pt>
                <c:pt idx="55">
                  <c:v>21.379999999999995</c:v>
                </c:pt>
                <c:pt idx="56">
                  <c:v>22.379999999999995</c:v>
                </c:pt>
                <c:pt idx="57">
                  <c:v>23.379999999999995</c:v>
                </c:pt>
                <c:pt idx="58">
                  <c:v>24.379999999999995</c:v>
                </c:pt>
                <c:pt idx="59">
                  <c:v>25.379999999999995</c:v>
                </c:pt>
                <c:pt idx="60">
                  <c:v>26.379999999999995</c:v>
                </c:pt>
                <c:pt idx="61">
                  <c:v>27.379999999999995</c:v>
                </c:pt>
                <c:pt idx="62">
                  <c:v>28.379999999999995</c:v>
                </c:pt>
                <c:pt idx="63">
                  <c:v>29.379999999999995</c:v>
                </c:pt>
                <c:pt idx="64">
                  <c:v>30.379999999999995</c:v>
                </c:pt>
                <c:pt idx="65">
                  <c:v>31.379999999999995</c:v>
                </c:pt>
                <c:pt idx="66">
                  <c:v>32.379999999999995</c:v>
                </c:pt>
                <c:pt idx="67">
                  <c:v>33.379999999999995</c:v>
                </c:pt>
                <c:pt idx="68">
                  <c:v>34.379999999999995</c:v>
                </c:pt>
                <c:pt idx="69">
                  <c:v>35.379999999999995</c:v>
                </c:pt>
                <c:pt idx="70">
                  <c:v>36.379999999999995</c:v>
                </c:pt>
                <c:pt idx="71">
                  <c:v>37.379999999999995</c:v>
                </c:pt>
                <c:pt idx="72">
                  <c:v>38.379999999999995</c:v>
                </c:pt>
                <c:pt idx="73">
                  <c:v>39.379999999999995</c:v>
                </c:pt>
                <c:pt idx="74">
                  <c:v>40.379999999999995</c:v>
                </c:pt>
                <c:pt idx="75">
                  <c:v>41.379999999999995</c:v>
                </c:pt>
              </c:numCache>
            </c:numRef>
          </c:xVal>
          <c:yVal>
            <c:numRef>
              <c:f>Sheet1!$D$16:$D$91</c:f>
              <c:numCache>
                <c:formatCode>General</c:formatCode>
                <c:ptCount val="76"/>
                <c:pt idx="0">
                  <c:v>5.6735133933236799E-3</c:v>
                </c:pt>
                <c:pt idx="1">
                  <c:v>7.6824800646987049E-3</c:v>
                </c:pt>
                <c:pt idx="2">
                  <c:v>1.0308034877082669E-2</c:v>
                </c:pt>
                <c:pt idx="3">
                  <c:v>1.3704885024452303E-2</c:v>
                </c:pt>
                <c:pt idx="4">
                  <c:v>1.8055103956763938E-2</c:v>
                </c:pt>
                <c:pt idx="5">
                  <c:v>2.356946203508533E-2</c:v>
                </c:pt>
                <c:pt idx="6">
                  <c:v>3.048768344470432E-2</c:v>
                </c:pt>
                <c:pt idx="7">
                  <c:v>3.9077274240874371E-2</c:v>
                </c:pt>
                <c:pt idx="8">
                  <c:v>4.963056037086104E-2</c:v>
                </c:pt>
                <c:pt idx="9">
                  <c:v>6.2459596545092637E-2</c:v>
                </c:pt>
                <c:pt idx="10">
                  <c:v>7.7888663214246992E-2</c:v>
                </c:pt>
                <c:pt idx="11">
                  <c:v>9.6244164248757355E-2</c:v>
                </c:pt>
                <c:pt idx="12">
                  <c:v>0.11784187411923586</c:v>
                </c:pt>
                <c:pt idx="13">
                  <c:v>0.14297165870381298</c:v>
                </c:pt>
                <c:pt idx="14">
                  <c:v>0.17188000216045088</c:v>
                </c:pt>
                <c:pt idx="15">
                  <c:v>0.20475090263203388</c:v>
                </c:pt>
                <c:pt idx="16">
                  <c:v>0.24168593616288897</c:v>
                </c:pt>
                <c:pt idx="17">
                  <c:v>0.28268451123235355</c:v>
                </c:pt>
                <c:pt idx="18">
                  <c:v>0.32762552303709602</c:v>
                </c:pt>
                <c:pt idx="19">
                  <c:v>0.37625174339479683</c:v>
                </c:pt>
                <c:pt idx="20">
                  <c:v>0.42815832662216219</c:v>
                </c:pt>
                <c:pt idx="21">
                  <c:v>0.48278675575415864</c:v>
                </c:pt>
                <c:pt idx="22">
                  <c:v>0.53942538554130126</c:v>
                </c:pt>
                <c:pt idx="23">
                  <c:v>0.59721745635985468</c:v>
                </c:pt>
                <c:pt idx="24">
                  <c:v>0.65517706475396464</c:v>
                </c:pt>
                <c:pt idx="25">
                  <c:v>0.71221310138569749</c:v>
                </c:pt>
                <c:pt idx="26">
                  <c:v>0.76716063604198981</c:v>
                </c:pt>
                <c:pt idx="27">
                  <c:v>0.81881868126104018</c:v>
                </c:pt>
                <c:pt idx="28">
                  <c:v>0.86599274609552368</c:v>
                </c:pt>
                <c:pt idx="29">
                  <c:v>0.90754014621384138</c:v>
                </c:pt>
                <c:pt idx="30">
                  <c:v>0.94241570965524102</c:v>
                </c:pt>
                <c:pt idx="31">
                  <c:v>0.96971534507557577</c:v>
                </c:pt>
                <c:pt idx="32">
                  <c:v>0.98871494525848624</c:v>
                </c:pt>
                <c:pt idx="33">
                  <c:v>0.9989022918786401</c:v>
                </c:pt>
                <c:pt idx="34">
                  <c:v>1</c:v>
                </c:pt>
                <c:pt idx="35">
                  <c:v>0.99197806782339393</c:v>
                </c:pt>
                <c:pt idx="36">
                  <c:v>0.97505523918363679</c:v>
                </c:pt>
                <c:pt idx="37">
                  <c:v>0.94968909243206567</c:v>
                </c:pt>
                <c:pt idx="38">
                  <c:v>0.91655548249308372</c:v>
                </c:pt>
                <c:pt idx="39">
                  <c:v>0.87651862522595259</c:v>
                </c:pt>
                <c:pt idx="40">
                  <c:v>0.83059367194738087</c:v>
                </c:pt>
                <c:pt idx="41">
                  <c:v>0.77990403441680722</c:v>
                </c:pt>
                <c:pt idx="42">
                  <c:v>0.7256359582020796</c:v>
                </c:pt>
                <c:pt idx="43">
                  <c:v>0.66899289303877296</c:v>
                </c:pt>
                <c:pt idx="44">
                  <c:v>0.61115207747579359</c:v>
                </c:pt>
                <c:pt idx="45">
                  <c:v>0.55322546237783898</c:v>
                </c:pt>
                <c:pt idx="46">
                  <c:v>0.49622667719128677</c:v>
                </c:pt>
                <c:pt idx="47">
                  <c:v>0.4410452365446163</c:v>
                </c:pt>
                <c:pt idx="48">
                  <c:v>0.38842863915650477</c:v>
                </c:pt>
                <c:pt idx="49">
                  <c:v>0.33897247197254793</c:v>
                </c:pt>
                <c:pt idx="50">
                  <c:v>0.29311814088151372</c:v>
                </c:pt>
                <c:pt idx="51">
                  <c:v>0.25115743796877349</c:v>
                </c:pt>
                <c:pt idx="52">
                  <c:v>0.21324284631728388</c:v>
                </c:pt>
                <c:pt idx="53">
                  <c:v>0.17940228782649703</c:v>
                </c:pt>
                <c:pt idx="54">
                  <c:v>0.14955693740713077</c:v>
                </c:pt>
                <c:pt idx="55">
                  <c:v>0.12354074872768829</c:v>
                </c:pt>
                <c:pt idx="56">
                  <c:v>0.10112044561029511</c:v>
                </c:pt>
                <c:pt idx="57">
                  <c:v>8.2014907652336558E-2</c:v>
                </c:pt>
                <c:pt idx="58">
                  <c:v>6.5913095108844799E-2</c:v>
                </c:pt>
                <c:pt idx="59">
                  <c:v>5.2489893366416414E-2</c:v>
                </c:pt>
                <c:pt idx="60">
                  <c:v>4.1419490782745295E-2</c:v>
                </c:pt>
                <c:pt idx="61">
                  <c:v>3.2386118447126661E-2</c:v>
                </c:pt>
                <c:pt idx="62">
                  <c:v>2.5092164399163099E-2</c:v>
                </c:pt>
                <c:pt idx="63">
                  <c:v>1.9263820748846808E-2</c:v>
                </c:pt>
                <c:pt idx="64">
                  <c:v>1.4654527236415398E-2</c:v>
                </c:pt>
                <c:pt idx="65">
                  <c:v>1.1046540169074243E-2</c:v>
                </c:pt>
                <c:pt idx="66">
                  <c:v>8.2509854194325518E-3</c:v>
                </c:pt>
                <c:pt idx="67">
                  <c:v>6.1067542448911888E-3</c:v>
                </c:pt>
                <c:pt idx="68">
                  <c:v>4.4785780377067132E-3</c:v>
                </c:pt>
                <c:pt idx="69">
                  <c:v>3.2545798323687426E-3</c:v>
                </c:pt>
                <c:pt idx="70">
                  <c:v>2.3435530644235936E-3</c:v>
                </c:pt>
                <c:pt idx="71">
                  <c:v>1.6721673295127684E-3</c:v>
                </c:pt>
                <c:pt idx="72">
                  <c:v>1.1822511802322357E-3</c:v>
                </c:pt>
                <c:pt idx="73">
                  <c:v>8.2825651033700386E-4</c:v>
                </c:pt>
                <c:pt idx="74">
                  <c:v>5.7496980774645657E-4</c:v>
                </c:pt>
                <c:pt idx="75">
                  <c:v>3.9550347312190983E-4</c:v>
                </c:pt>
              </c:numCache>
            </c:numRef>
          </c:yVal>
          <c:smooth val="1"/>
        </c:ser>
        <c:ser>
          <c:idx val="1"/>
          <c:order val="1"/>
          <c:tx>
            <c:v>Excited State v'=1</c:v>
          </c:tx>
          <c:marker>
            <c:symbol val="none"/>
          </c:marker>
          <c:xVal>
            <c:numRef>
              <c:f>Sheet1!$G$16:$G$91</c:f>
              <c:numCache>
                <c:formatCode>0.00E+00</c:formatCode>
                <c:ptCount val="76"/>
                <c:pt idx="0">
                  <c:v>-33.620000000000005</c:v>
                </c:pt>
                <c:pt idx="1">
                  <c:v>-32.620000000000005</c:v>
                </c:pt>
                <c:pt idx="2">
                  <c:v>-31.620000000000005</c:v>
                </c:pt>
                <c:pt idx="3">
                  <c:v>-30.620000000000005</c:v>
                </c:pt>
                <c:pt idx="4">
                  <c:v>-29.620000000000005</c:v>
                </c:pt>
                <c:pt idx="5">
                  <c:v>-28.620000000000005</c:v>
                </c:pt>
                <c:pt idx="6">
                  <c:v>-27.620000000000005</c:v>
                </c:pt>
                <c:pt idx="7">
                  <c:v>-26.620000000000005</c:v>
                </c:pt>
                <c:pt idx="8">
                  <c:v>-25.620000000000005</c:v>
                </c:pt>
                <c:pt idx="9">
                  <c:v>-24.620000000000005</c:v>
                </c:pt>
                <c:pt idx="10">
                  <c:v>-23.620000000000005</c:v>
                </c:pt>
                <c:pt idx="11">
                  <c:v>-22.620000000000005</c:v>
                </c:pt>
                <c:pt idx="12">
                  <c:v>-21.620000000000005</c:v>
                </c:pt>
                <c:pt idx="13">
                  <c:v>-20.620000000000005</c:v>
                </c:pt>
                <c:pt idx="14">
                  <c:v>-19.620000000000005</c:v>
                </c:pt>
                <c:pt idx="15">
                  <c:v>-18.620000000000005</c:v>
                </c:pt>
                <c:pt idx="16">
                  <c:v>-17.620000000000005</c:v>
                </c:pt>
                <c:pt idx="17">
                  <c:v>-16.620000000000005</c:v>
                </c:pt>
                <c:pt idx="18">
                  <c:v>-15.620000000000005</c:v>
                </c:pt>
                <c:pt idx="19">
                  <c:v>-14.620000000000005</c:v>
                </c:pt>
                <c:pt idx="20">
                  <c:v>-13.620000000000005</c:v>
                </c:pt>
                <c:pt idx="21">
                  <c:v>-12.620000000000005</c:v>
                </c:pt>
                <c:pt idx="22">
                  <c:v>-11.620000000000005</c:v>
                </c:pt>
                <c:pt idx="23">
                  <c:v>-10.620000000000005</c:v>
                </c:pt>
                <c:pt idx="24">
                  <c:v>-9.6200000000000045</c:v>
                </c:pt>
                <c:pt idx="25">
                  <c:v>-8.6200000000000045</c:v>
                </c:pt>
                <c:pt idx="26">
                  <c:v>-7.6200000000000045</c:v>
                </c:pt>
                <c:pt idx="27">
                  <c:v>-6.6200000000000045</c:v>
                </c:pt>
                <c:pt idx="28">
                  <c:v>-5.6200000000000045</c:v>
                </c:pt>
                <c:pt idx="29">
                  <c:v>-4.6200000000000045</c:v>
                </c:pt>
                <c:pt idx="30">
                  <c:v>-3.6200000000000045</c:v>
                </c:pt>
                <c:pt idx="31">
                  <c:v>-2.6200000000000045</c:v>
                </c:pt>
                <c:pt idx="32">
                  <c:v>-1.6200000000000045</c:v>
                </c:pt>
                <c:pt idx="33">
                  <c:v>-0.62000000000000455</c:v>
                </c:pt>
                <c:pt idx="34">
                  <c:v>0.37999999999999545</c:v>
                </c:pt>
                <c:pt idx="35">
                  <c:v>1.3799999999999955</c:v>
                </c:pt>
                <c:pt idx="36">
                  <c:v>2.3799999999999955</c:v>
                </c:pt>
                <c:pt idx="37">
                  <c:v>3.3799999999999955</c:v>
                </c:pt>
                <c:pt idx="38">
                  <c:v>4.3799999999999955</c:v>
                </c:pt>
                <c:pt idx="39">
                  <c:v>5.3799999999999955</c:v>
                </c:pt>
                <c:pt idx="40">
                  <c:v>6.3799999999999955</c:v>
                </c:pt>
                <c:pt idx="41">
                  <c:v>7.3799999999999955</c:v>
                </c:pt>
                <c:pt idx="42">
                  <c:v>8.3799999999999955</c:v>
                </c:pt>
                <c:pt idx="43">
                  <c:v>9.3799999999999955</c:v>
                </c:pt>
                <c:pt idx="44">
                  <c:v>10.379999999999995</c:v>
                </c:pt>
                <c:pt idx="45">
                  <c:v>11.379999999999995</c:v>
                </c:pt>
                <c:pt idx="46">
                  <c:v>12.379999999999995</c:v>
                </c:pt>
                <c:pt idx="47">
                  <c:v>13.379999999999995</c:v>
                </c:pt>
                <c:pt idx="48">
                  <c:v>14.379999999999995</c:v>
                </c:pt>
                <c:pt idx="49">
                  <c:v>15.379999999999995</c:v>
                </c:pt>
                <c:pt idx="50">
                  <c:v>16.379999999999995</c:v>
                </c:pt>
                <c:pt idx="51">
                  <c:v>17.379999999999995</c:v>
                </c:pt>
                <c:pt idx="52">
                  <c:v>18.379999999999995</c:v>
                </c:pt>
                <c:pt idx="53">
                  <c:v>19.379999999999995</c:v>
                </c:pt>
                <c:pt idx="54">
                  <c:v>20.379999999999995</c:v>
                </c:pt>
                <c:pt idx="55">
                  <c:v>21.379999999999995</c:v>
                </c:pt>
                <c:pt idx="56">
                  <c:v>22.379999999999995</c:v>
                </c:pt>
                <c:pt idx="57">
                  <c:v>23.379999999999995</c:v>
                </c:pt>
                <c:pt idx="58">
                  <c:v>24.379999999999995</c:v>
                </c:pt>
                <c:pt idx="59">
                  <c:v>25.379999999999995</c:v>
                </c:pt>
                <c:pt idx="60">
                  <c:v>26.379999999999995</c:v>
                </c:pt>
                <c:pt idx="61">
                  <c:v>27.379999999999995</c:v>
                </c:pt>
                <c:pt idx="62">
                  <c:v>28.379999999999995</c:v>
                </c:pt>
                <c:pt idx="63">
                  <c:v>29.379999999999995</c:v>
                </c:pt>
                <c:pt idx="64">
                  <c:v>30.379999999999995</c:v>
                </c:pt>
                <c:pt idx="65">
                  <c:v>31.379999999999995</c:v>
                </c:pt>
                <c:pt idx="66">
                  <c:v>32.379999999999995</c:v>
                </c:pt>
                <c:pt idx="67">
                  <c:v>33.379999999999995</c:v>
                </c:pt>
                <c:pt idx="68">
                  <c:v>34.379999999999995</c:v>
                </c:pt>
                <c:pt idx="69">
                  <c:v>35.379999999999995</c:v>
                </c:pt>
                <c:pt idx="70">
                  <c:v>36.379999999999995</c:v>
                </c:pt>
                <c:pt idx="71">
                  <c:v>37.379999999999995</c:v>
                </c:pt>
                <c:pt idx="72">
                  <c:v>38.379999999999995</c:v>
                </c:pt>
                <c:pt idx="73">
                  <c:v>39.379999999999995</c:v>
                </c:pt>
                <c:pt idx="74">
                  <c:v>40.379999999999995</c:v>
                </c:pt>
                <c:pt idx="75">
                  <c:v>41.379999999999995</c:v>
                </c:pt>
              </c:numCache>
            </c:numRef>
          </c:xVal>
          <c:yVal>
            <c:numRef>
              <c:f>Sheet1!$M$16:$M$91</c:f>
              <c:numCache>
                <c:formatCode>General</c:formatCode>
                <c:ptCount val="76"/>
                <c:pt idx="0">
                  <c:v>-3.2338835619094779E-2</c:v>
                </c:pt>
                <c:pt idx="1">
                  <c:v>-4.2287460489500751E-2</c:v>
                </c:pt>
                <c:pt idx="2">
                  <c:v>-5.4749154856493225E-2</c:v>
                </c:pt>
                <c:pt idx="3">
                  <c:v>-7.0177125110186089E-2</c:v>
                </c:pt>
                <c:pt idx="4">
                  <c:v>-8.9050671817087784E-2</c:v>
                </c:pt>
                <c:pt idx="5">
                  <c:v>-0.11185887881264059</c:v>
                </c:pt>
                <c:pt idx="6">
                  <c:v>-0.13907853914710497</c:v>
                </c:pt>
                <c:pt idx="7">
                  <c:v>-0.17114611205008384</c:v>
                </c:pt>
                <c:pt idx="8">
                  <c:v>-0.20842392940611884</c:v>
                </c:pt>
                <c:pt idx="9">
                  <c:v>-0.25116140102776924</c:v>
                </c:pt>
                <c:pt idx="10">
                  <c:v>-0.2994525826538702</c:v>
                </c:pt>
                <c:pt idx="11">
                  <c:v>-0.35319213070782329</c:v>
                </c:pt>
                <c:pt idx="12">
                  <c:v>-0.4120323194912876</c:v>
                </c:pt>
                <c:pt idx="13">
                  <c:v>-0.47534437246902733</c:v>
                </c:pt>
                <c:pt idx="14">
                  <c:v>-0.5421877837738357</c:v>
                </c:pt>
                <c:pt idx="15">
                  <c:v>-0.61129150140603405</c:v>
                </c:pt>
                <c:pt idx="16">
                  <c:v>-0.68105073918780057</c:v>
                </c:pt>
                <c:pt idx="17">
                  <c:v>-0.74954272659282506</c:v>
                </c:pt>
                <c:pt idx="18">
                  <c:v>-0.81456386710106432</c:v>
                </c:pt>
                <c:pt idx="19">
                  <c:v>-0.87368956504510631</c:v>
                </c:pt>
                <c:pt idx="20">
                  <c:v>-0.92435644746481305</c:v>
                </c:pt>
                <c:pt idx="21">
                  <c:v>-0.96396494357608697</c:v>
                </c:pt>
                <c:pt idx="22">
                  <c:v>-0.98999832194495874</c:v>
                </c:pt>
                <c:pt idx="23">
                  <c:v>-1.000152486984289</c:v>
                </c:pt>
                <c:pt idx="24">
                  <c:v>-0.99246928146450486</c:v>
                </c:pt>
                <c:pt idx="25">
                  <c:v>-0.96546490871001756</c:v>
                </c:pt>
                <c:pt idx="26">
                  <c:v>-0.91824453395682015</c:v>
                </c:pt>
                <c:pt idx="27">
                  <c:v>-0.85059426425081086</c:v>
                </c:pt>
                <c:pt idx="28">
                  <c:v>-0.76304259644933836</c:v>
                </c:pt>
                <c:pt idx="29">
                  <c:v>-0.65688504828942362</c:v>
                </c:pt>
                <c:pt idx="30">
                  <c:v>-0.53416795707979625</c:v>
                </c:pt>
                <c:pt idx="31">
                  <c:v>-0.39763018133689493</c:v>
                </c:pt>
                <c:pt idx="32">
                  <c:v>-0.25060445043876295</c:v>
                </c:pt>
                <c:pt idx="33">
                  <c:v>-9.6883115483918675E-2</c:v>
                </c:pt>
                <c:pt idx="34">
                  <c:v>5.9444211663880572E-2</c:v>
                </c:pt>
                <c:pt idx="35">
                  <c:v>0.21417144035851787</c:v>
                </c:pt>
                <c:pt idx="36">
                  <c:v>0.36316405008239683</c:v>
                </c:pt>
                <c:pt idx="37">
                  <c:v>0.50254267101460959</c:v>
                </c:pt>
                <c:pt idx="38">
                  <c:v>0.62885081859556102</c:v>
                </c:pt>
                <c:pt idx="39">
                  <c:v>0.73919666594186473</c:v>
                </c:pt>
                <c:pt idx="40">
                  <c:v>0.83136078100135968</c:v>
                </c:pt>
                <c:pt idx="41">
                  <c:v>0.90386438399479596</c:v>
                </c:pt>
                <c:pt idx="42">
                  <c:v>0.95599564768214362</c:v>
                </c:pt>
                <c:pt idx="43">
                  <c:v>0.98779459704445627</c:v>
                </c:pt>
                <c:pt idx="44">
                  <c:v>1</c:v>
                </c:pt>
                <c:pt idx="45">
                  <c:v>0.99396404322214416</c:v>
                </c:pt>
                <c:pt idx="46">
                  <c:v>0.97154237828224244</c:v>
                </c:pt>
                <c:pt idx="47">
                  <c:v>0.93496819419655308</c:v>
                </c:pt>
                <c:pt idx="48">
                  <c:v>0.88671928983679715</c:v>
                </c:pt>
                <c:pt idx="49">
                  <c:v>0.82938672350797549</c:v>
                </c:pt>
                <c:pt idx="50">
                  <c:v>0.76555260982991535</c:v>
                </c:pt>
                <c:pt idx="51">
                  <c:v>0.69768316458788593</c:v>
                </c:pt>
                <c:pt idx="52">
                  <c:v>0.62804134154457514</c:v>
                </c:pt>
                <c:pt idx="53">
                  <c:v>0.55862154232578343</c:v>
                </c:pt>
                <c:pt idx="54">
                  <c:v>0.49110707954456156</c:v>
                </c:pt>
                <c:pt idx="55">
                  <c:v>0.42684947456382788</c:v>
                </c:pt>
                <c:pt idx="56">
                  <c:v>0.36686737701899541</c:v>
                </c:pt>
                <c:pt idx="57">
                  <c:v>0.31186196318154513</c:v>
                </c:pt>
                <c:pt idx="58">
                  <c:v>0.262245122235017</c:v>
                </c:pt>
                <c:pt idx="59">
                  <c:v>0.21817655432827299</c:v>
                </c:pt>
                <c:pt idx="60">
                  <c:v>0.17960603364818478</c:v>
                </c:pt>
                <c:pt idx="61">
                  <c:v>0.14631746620879935</c:v>
                </c:pt>
                <c:pt idx="62">
                  <c:v>0.11797191878681268</c:v>
                </c:pt>
                <c:pt idx="63">
                  <c:v>9.4147435463497145E-2</c:v>
                </c:pt>
                <c:pt idx="64">
                  <c:v>7.4374121781692559E-2</c:v>
                </c:pt>
                <c:pt idx="65">
                  <c:v>5.8163606183874471E-2</c:v>
                </c:pt>
                <c:pt idx="66">
                  <c:v>4.5032541958393776E-2</c:v>
                </c:pt>
                <c:pt idx="67">
                  <c:v>3.4520264060661325E-2</c:v>
                </c:pt>
                <c:pt idx="68">
                  <c:v>2.6201052361647027E-2</c:v>
                </c:pt>
                <c:pt idx="69">
                  <c:v>1.9691677028829607E-2</c:v>
                </c:pt>
                <c:pt idx="70">
                  <c:v>1.4655023193258804E-2</c:v>
                </c:pt>
                <c:pt idx="71">
                  <c:v>1.0800627279665638E-2</c:v>
                </c:pt>
                <c:pt idx="72">
                  <c:v>7.8829259389968168E-3</c:v>
                </c:pt>
                <c:pt idx="73">
                  <c:v>5.6979404818730062E-3</c:v>
                </c:pt>
                <c:pt idx="74">
                  <c:v>4.0790136534230399E-3</c:v>
                </c:pt>
                <c:pt idx="75">
                  <c:v>2.8920973360051375E-3</c:v>
                </c:pt>
              </c:numCache>
            </c:numRef>
          </c:yVal>
          <c:smooth val="1"/>
        </c:ser>
        <c:axId val="63251968"/>
        <c:axId val="64188416"/>
      </c:scatterChart>
      <c:valAx>
        <c:axId val="6325196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 - Re (pm)</a:t>
                </a:r>
              </a:p>
            </c:rich>
          </c:tx>
          <c:layout/>
        </c:title>
        <c:numFmt formatCode="0.00E+00" sourceLinked="1"/>
        <c:tickLblPos val="nextTo"/>
        <c:crossAx val="64188416"/>
        <c:crosses val="autoZero"/>
        <c:crossBetween val="midCat"/>
      </c:valAx>
      <c:valAx>
        <c:axId val="64188416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Amplitude (normalized)</a:t>
                </a:r>
              </a:p>
            </c:rich>
          </c:tx>
          <c:layout>
            <c:manualLayout>
              <c:xMode val="edge"/>
              <c:yMode val="edge"/>
              <c:x val="1.4647887843775551E-2"/>
              <c:y val="0.17523799807818613"/>
            </c:manualLayout>
          </c:layout>
        </c:title>
        <c:numFmt formatCode="General" sourceLinked="1"/>
        <c:tickLblPos val="nextTo"/>
        <c:crossAx val="63251968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Vibrational Overlap for Electronic Ground and Excited States 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Ground State  v"=0</c:v>
          </c:tx>
          <c:marker>
            <c:symbol val="none"/>
          </c:marker>
          <c:xVal>
            <c:numRef>
              <c:f>Sheet1!$B$16:$B$91</c:f>
              <c:numCache>
                <c:formatCode>0.00E+00</c:formatCode>
                <c:ptCount val="76"/>
                <c:pt idx="0">
                  <c:v>-33.620000000000005</c:v>
                </c:pt>
                <c:pt idx="1">
                  <c:v>-32.620000000000005</c:v>
                </c:pt>
                <c:pt idx="2">
                  <c:v>-31.620000000000005</c:v>
                </c:pt>
                <c:pt idx="3">
                  <c:v>-30.620000000000005</c:v>
                </c:pt>
                <c:pt idx="4">
                  <c:v>-29.620000000000005</c:v>
                </c:pt>
                <c:pt idx="5">
                  <c:v>-28.620000000000005</c:v>
                </c:pt>
                <c:pt idx="6">
                  <c:v>-27.620000000000005</c:v>
                </c:pt>
                <c:pt idx="7">
                  <c:v>-26.620000000000005</c:v>
                </c:pt>
                <c:pt idx="8">
                  <c:v>-25.620000000000005</c:v>
                </c:pt>
                <c:pt idx="9">
                  <c:v>-24.620000000000005</c:v>
                </c:pt>
                <c:pt idx="10">
                  <c:v>-23.620000000000005</c:v>
                </c:pt>
                <c:pt idx="11">
                  <c:v>-22.620000000000005</c:v>
                </c:pt>
                <c:pt idx="12">
                  <c:v>-21.620000000000005</c:v>
                </c:pt>
                <c:pt idx="13">
                  <c:v>-20.620000000000005</c:v>
                </c:pt>
                <c:pt idx="14">
                  <c:v>-19.620000000000005</c:v>
                </c:pt>
                <c:pt idx="15">
                  <c:v>-18.620000000000005</c:v>
                </c:pt>
                <c:pt idx="16">
                  <c:v>-17.620000000000005</c:v>
                </c:pt>
                <c:pt idx="17">
                  <c:v>-16.620000000000005</c:v>
                </c:pt>
                <c:pt idx="18">
                  <c:v>-15.620000000000005</c:v>
                </c:pt>
                <c:pt idx="19">
                  <c:v>-14.620000000000005</c:v>
                </c:pt>
                <c:pt idx="20">
                  <c:v>-13.620000000000005</c:v>
                </c:pt>
                <c:pt idx="21">
                  <c:v>-12.620000000000005</c:v>
                </c:pt>
                <c:pt idx="22">
                  <c:v>-11.620000000000005</c:v>
                </c:pt>
                <c:pt idx="23">
                  <c:v>-10.620000000000005</c:v>
                </c:pt>
                <c:pt idx="24">
                  <c:v>-9.6200000000000045</c:v>
                </c:pt>
                <c:pt idx="25">
                  <c:v>-8.6200000000000045</c:v>
                </c:pt>
                <c:pt idx="26">
                  <c:v>-7.6200000000000045</c:v>
                </c:pt>
                <c:pt idx="27">
                  <c:v>-6.6200000000000045</c:v>
                </c:pt>
                <c:pt idx="28">
                  <c:v>-5.6200000000000045</c:v>
                </c:pt>
                <c:pt idx="29">
                  <c:v>-4.6200000000000045</c:v>
                </c:pt>
                <c:pt idx="30">
                  <c:v>-3.6200000000000045</c:v>
                </c:pt>
                <c:pt idx="31">
                  <c:v>-2.6200000000000045</c:v>
                </c:pt>
                <c:pt idx="32">
                  <c:v>-1.6200000000000045</c:v>
                </c:pt>
                <c:pt idx="33">
                  <c:v>-0.62000000000000455</c:v>
                </c:pt>
                <c:pt idx="34">
                  <c:v>0.37999999999999545</c:v>
                </c:pt>
                <c:pt idx="35">
                  <c:v>1.3799999999999955</c:v>
                </c:pt>
                <c:pt idx="36">
                  <c:v>2.3799999999999955</c:v>
                </c:pt>
                <c:pt idx="37">
                  <c:v>3.3799999999999955</c:v>
                </c:pt>
                <c:pt idx="38">
                  <c:v>4.3799999999999955</c:v>
                </c:pt>
                <c:pt idx="39">
                  <c:v>5.3799999999999955</c:v>
                </c:pt>
                <c:pt idx="40">
                  <c:v>6.3799999999999955</c:v>
                </c:pt>
                <c:pt idx="41">
                  <c:v>7.3799999999999955</c:v>
                </c:pt>
                <c:pt idx="42">
                  <c:v>8.3799999999999955</c:v>
                </c:pt>
                <c:pt idx="43">
                  <c:v>9.3799999999999955</c:v>
                </c:pt>
                <c:pt idx="44">
                  <c:v>10.379999999999995</c:v>
                </c:pt>
                <c:pt idx="45">
                  <c:v>11.379999999999995</c:v>
                </c:pt>
                <c:pt idx="46">
                  <c:v>12.379999999999995</c:v>
                </c:pt>
                <c:pt idx="47">
                  <c:v>13.379999999999995</c:v>
                </c:pt>
                <c:pt idx="48">
                  <c:v>14.379999999999995</c:v>
                </c:pt>
                <c:pt idx="49">
                  <c:v>15.379999999999995</c:v>
                </c:pt>
                <c:pt idx="50">
                  <c:v>16.379999999999995</c:v>
                </c:pt>
                <c:pt idx="51">
                  <c:v>17.379999999999995</c:v>
                </c:pt>
                <c:pt idx="52">
                  <c:v>18.379999999999995</c:v>
                </c:pt>
                <c:pt idx="53">
                  <c:v>19.379999999999995</c:v>
                </c:pt>
                <c:pt idx="54">
                  <c:v>20.379999999999995</c:v>
                </c:pt>
                <c:pt idx="55">
                  <c:v>21.379999999999995</c:v>
                </c:pt>
                <c:pt idx="56">
                  <c:v>22.379999999999995</c:v>
                </c:pt>
                <c:pt idx="57">
                  <c:v>23.379999999999995</c:v>
                </c:pt>
                <c:pt idx="58">
                  <c:v>24.379999999999995</c:v>
                </c:pt>
                <c:pt idx="59">
                  <c:v>25.379999999999995</c:v>
                </c:pt>
                <c:pt idx="60">
                  <c:v>26.379999999999995</c:v>
                </c:pt>
                <c:pt idx="61">
                  <c:v>27.379999999999995</c:v>
                </c:pt>
                <c:pt idx="62">
                  <c:v>28.379999999999995</c:v>
                </c:pt>
                <c:pt idx="63">
                  <c:v>29.379999999999995</c:v>
                </c:pt>
                <c:pt idx="64">
                  <c:v>30.379999999999995</c:v>
                </c:pt>
                <c:pt idx="65">
                  <c:v>31.379999999999995</c:v>
                </c:pt>
                <c:pt idx="66">
                  <c:v>32.379999999999995</c:v>
                </c:pt>
                <c:pt idx="67">
                  <c:v>33.379999999999995</c:v>
                </c:pt>
                <c:pt idx="68">
                  <c:v>34.379999999999995</c:v>
                </c:pt>
                <c:pt idx="69">
                  <c:v>35.379999999999995</c:v>
                </c:pt>
                <c:pt idx="70">
                  <c:v>36.379999999999995</c:v>
                </c:pt>
                <c:pt idx="71">
                  <c:v>37.379999999999995</c:v>
                </c:pt>
                <c:pt idx="72">
                  <c:v>38.379999999999995</c:v>
                </c:pt>
                <c:pt idx="73">
                  <c:v>39.379999999999995</c:v>
                </c:pt>
                <c:pt idx="74">
                  <c:v>40.379999999999995</c:v>
                </c:pt>
                <c:pt idx="75">
                  <c:v>41.379999999999995</c:v>
                </c:pt>
              </c:numCache>
            </c:numRef>
          </c:xVal>
          <c:yVal>
            <c:numRef>
              <c:f>Sheet1!$D$16:$D$91</c:f>
              <c:numCache>
                <c:formatCode>General</c:formatCode>
                <c:ptCount val="76"/>
                <c:pt idx="0">
                  <c:v>5.6735133933236799E-3</c:v>
                </c:pt>
                <c:pt idx="1">
                  <c:v>7.6824800646987049E-3</c:v>
                </c:pt>
                <c:pt idx="2">
                  <c:v>1.0308034877082669E-2</c:v>
                </c:pt>
                <c:pt idx="3">
                  <c:v>1.3704885024452303E-2</c:v>
                </c:pt>
                <c:pt idx="4">
                  <c:v>1.8055103956763938E-2</c:v>
                </c:pt>
                <c:pt idx="5">
                  <c:v>2.356946203508533E-2</c:v>
                </c:pt>
                <c:pt idx="6">
                  <c:v>3.048768344470432E-2</c:v>
                </c:pt>
                <c:pt idx="7">
                  <c:v>3.9077274240874371E-2</c:v>
                </c:pt>
                <c:pt idx="8">
                  <c:v>4.963056037086104E-2</c:v>
                </c:pt>
                <c:pt idx="9">
                  <c:v>6.2459596545092637E-2</c:v>
                </c:pt>
                <c:pt idx="10">
                  <c:v>7.7888663214246992E-2</c:v>
                </c:pt>
                <c:pt idx="11">
                  <c:v>9.6244164248757355E-2</c:v>
                </c:pt>
                <c:pt idx="12">
                  <c:v>0.11784187411923586</c:v>
                </c:pt>
                <c:pt idx="13">
                  <c:v>0.14297165870381298</c:v>
                </c:pt>
                <c:pt idx="14">
                  <c:v>0.17188000216045088</c:v>
                </c:pt>
                <c:pt idx="15">
                  <c:v>0.20475090263203388</c:v>
                </c:pt>
                <c:pt idx="16">
                  <c:v>0.24168593616288897</c:v>
                </c:pt>
                <c:pt idx="17">
                  <c:v>0.28268451123235355</c:v>
                </c:pt>
                <c:pt idx="18">
                  <c:v>0.32762552303709602</c:v>
                </c:pt>
                <c:pt idx="19">
                  <c:v>0.37625174339479683</c:v>
                </c:pt>
                <c:pt idx="20">
                  <c:v>0.42815832662216219</c:v>
                </c:pt>
                <c:pt idx="21">
                  <c:v>0.48278675575415864</c:v>
                </c:pt>
                <c:pt idx="22">
                  <c:v>0.53942538554130126</c:v>
                </c:pt>
                <c:pt idx="23">
                  <c:v>0.59721745635985468</c:v>
                </c:pt>
                <c:pt idx="24">
                  <c:v>0.65517706475396464</c:v>
                </c:pt>
                <c:pt idx="25">
                  <c:v>0.71221310138569749</c:v>
                </c:pt>
                <c:pt idx="26">
                  <c:v>0.76716063604198981</c:v>
                </c:pt>
                <c:pt idx="27">
                  <c:v>0.81881868126104018</c:v>
                </c:pt>
                <c:pt idx="28">
                  <c:v>0.86599274609552368</c:v>
                </c:pt>
                <c:pt idx="29">
                  <c:v>0.90754014621384138</c:v>
                </c:pt>
                <c:pt idx="30">
                  <c:v>0.94241570965524102</c:v>
                </c:pt>
                <c:pt idx="31">
                  <c:v>0.96971534507557577</c:v>
                </c:pt>
                <c:pt idx="32">
                  <c:v>0.98871494525848624</c:v>
                </c:pt>
                <c:pt idx="33">
                  <c:v>0.9989022918786401</c:v>
                </c:pt>
                <c:pt idx="34">
                  <c:v>1</c:v>
                </c:pt>
                <c:pt idx="35">
                  <c:v>0.99197806782339393</c:v>
                </c:pt>
                <c:pt idx="36">
                  <c:v>0.97505523918363679</c:v>
                </c:pt>
                <c:pt idx="37">
                  <c:v>0.94968909243206567</c:v>
                </c:pt>
                <c:pt idx="38">
                  <c:v>0.91655548249308372</c:v>
                </c:pt>
                <c:pt idx="39">
                  <c:v>0.87651862522595259</c:v>
                </c:pt>
                <c:pt idx="40">
                  <c:v>0.83059367194738087</c:v>
                </c:pt>
                <c:pt idx="41">
                  <c:v>0.77990403441680722</c:v>
                </c:pt>
                <c:pt idx="42">
                  <c:v>0.7256359582020796</c:v>
                </c:pt>
                <c:pt idx="43">
                  <c:v>0.66899289303877296</c:v>
                </c:pt>
                <c:pt idx="44">
                  <c:v>0.61115207747579359</c:v>
                </c:pt>
                <c:pt idx="45">
                  <c:v>0.55322546237783898</c:v>
                </c:pt>
                <c:pt idx="46">
                  <c:v>0.49622667719128677</c:v>
                </c:pt>
                <c:pt idx="47">
                  <c:v>0.4410452365446163</c:v>
                </c:pt>
                <c:pt idx="48">
                  <c:v>0.38842863915650477</c:v>
                </c:pt>
                <c:pt idx="49">
                  <c:v>0.33897247197254793</c:v>
                </c:pt>
                <c:pt idx="50">
                  <c:v>0.29311814088151372</c:v>
                </c:pt>
                <c:pt idx="51">
                  <c:v>0.25115743796877349</c:v>
                </c:pt>
                <c:pt idx="52">
                  <c:v>0.21324284631728388</c:v>
                </c:pt>
                <c:pt idx="53">
                  <c:v>0.17940228782649703</c:v>
                </c:pt>
                <c:pt idx="54">
                  <c:v>0.14955693740713077</c:v>
                </c:pt>
                <c:pt idx="55">
                  <c:v>0.12354074872768829</c:v>
                </c:pt>
                <c:pt idx="56">
                  <c:v>0.10112044561029511</c:v>
                </c:pt>
                <c:pt idx="57">
                  <c:v>8.2014907652336558E-2</c:v>
                </c:pt>
                <c:pt idx="58">
                  <c:v>6.5913095108844799E-2</c:v>
                </c:pt>
                <c:pt idx="59">
                  <c:v>5.2489893366416414E-2</c:v>
                </c:pt>
                <c:pt idx="60">
                  <c:v>4.1419490782745295E-2</c:v>
                </c:pt>
                <c:pt idx="61">
                  <c:v>3.2386118447126661E-2</c:v>
                </c:pt>
                <c:pt idx="62">
                  <c:v>2.5092164399163099E-2</c:v>
                </c:pt>
                <c:pt idx="63">
                  <c:v>1.9263820748846808E-2</c:v>
                </c:pt>
                <c:pt idx="64">
                  <c:v>1.4654527236415398E-2</c:v>
                </c:pt>
                <c:pt idx="65">
                  <c:v>1.1046540169074243E-2</c:v>
                </c:pt>
                <c:pt idx="66">
                  <c:v>8.2509854194325518E-3</c:v>
                </c:pt>
                <c:pt idx="67">
                  <c:v>6.1067542448911888E-3</c:v>
                </c:pt>
                <c:pt idx="68">
                  <c:v>4.4785780377067132E-3</c:v>
                </c:pt>
                <c:pt idx="69">
                  <c:v>3.2545798323687426E-3</c:v>
                </c:pt>
                <c:pt idx="70">
                  <c:v>2.3435530644235936E-3</c:v>
                </c:pt>
                <c:pt idx="71">
                  <c:v>1.6721673295127684E-3</c:v>
                </c:pt>
                <c:pt idx="72">
                  <c:v>1.1822511802322357E-3</c:v>
                </c:pt>
                <c:pt idx="73">
                  <c:v>8.2825651033700386E-4</c:v>
                </c:pt>
                <c:pt idx="74">
                  <c:v>5.7496980774645657E-4</c:v>
                </c:pt>
                <c:pt idx="75">
                  <c:v>3.9550347312190983E-4</c:v>
                </c:pt>
              </c:numCache>
            </c:numRef>
          </c:yVal>
          <c:smooth val="1"/>
        </c:ser>
        <c:ser>
          <c:idx val="1"/>
          <c:order val="1"/>
          <c:tx>
            <c:v>Excited State v'=0</c:v>
          </c:tx>
          <c:marker>
            <c:symbol val="none"/>
          </c:marker>
          <c:xVal>
            <c:numRef>
              <c:f>Sheet1!$G$16:$G$91</c:f>
              <c:numCache>
                <c:formatCode>0.00E+00</c:formatCode>
                <c:ptCount val="76"/>
                <c:pt idx="0">
                  <c:v>-33.620000000000005</c:v>
                </c:pt>
                <c:pt idx="1">
                  <c:v>-32.620000000000005</c:v>
                </c:pt>
                <c:pt idx="2">
                  <c:v>-31.620000000000005</c:v>
                </c:pt>
                <c:pt idx="3">
                  <c:v>-30.620000000000005</c:v>
                </c:pt>
                <c:pt idx="4">
                  <c:v>-29.620000000000005</c:v>
                </c:pt>
                <c:pt idx="5">
                  <c:v>-28.620000000000005</c:v>
                </c:pt>
                <c:pt idx="6">
                  <c:v>-27.620000000000005</c:v>
                </c:pt>
                <c:pt idx="7">
                  <c:v>-26.620000000000005</c:v>
                </c:pt>
                <c:pt idx="8">
                  <c:v>-25.620000000000005</c:v>
                </c:pt>
                <c:pt idx="9">
                  <c:v>-24.620000000000005</c:v>
                </c:pt>
                <c:pt idx="10">
                  <c:v>-23.620000000000005</c:v>
                </c:pt>
                <c:pt idx="11">
                  <c:v>-22.620000000000005</c:v>
                </c:pt>
                <c:pt idx="12">
                  <c:v>-21.620000000000005</c:v>
                </c:pt>
                <c:pt idx="13">
                  <c:v>-20.620000000000005</c:v>
                </c:pt>
                <c:pt idx="14">
                  <c:v>-19.620000000000005</c:v>
                </c:pt>
                <c:pt idx="15">
                  <c:v>-18.620000000000005</c:v>
                </c:pt>
                <c:pt idx="16">
                  <c:v>-17.620000000000005</c:v>
                </c:pt>
                <c:pt idx="17">
                  <c:v>-16.620000000000005</c:v>
                </c:pt>
                <c:pt idx="18">
                  <c:v>-15.620000000000005</c:v>
                </c:pt>
                <c:pt idx="19">
                  <c:v>-14.620000000000005</c:v>
                </c:pt>
                <c:pt idx="20">
                  <c:v>-13.620000000000005</c:v>
                </c:pt>
                <c:pt idx="21">
                  <c:v>-12.620000000000005</c:v>
                </c:pt>
                <c:pt idx="22">
                  <c:v>-11.620000000000005</c:v>
                </c:pt>
                <c:pt idx="23">
                  <c:v>-10.620000000000005</c:v>
                </c:pt>
                <c:pt idx="24">
                  <c:v>-9.6200000000000045</c:v>
                </c:pt>
                <c:pt idx="25">
                  <c:v>-8.6200000000000045</c:v>
                </c:pt>
                <c:pt idx="26">
                  <c:v>-7.6200000000000045</c:v>
                </c:pt>
                <c:pt idx="27">
                  <c:v>-6.6200000000000045</c:v>
                </c:pt>
                <c:pt idx="28">
                  <c:v>-5.6200000000000045</c:v>
                </c:pt>
                <c:pt idx="29">
                  <c:v>-4.6200000000000045</c:v>
                </c:pt>
                <c:pt idx="30">
                  <c:v>-3.6200000000000045</c:v>
                </c:pt>
                <c:pt idx="31">
                  <c:v>-2.6200000000000045</c:v>
                </c:pt>
                <c:pt idx="32">
                  <c:v>-1.6200000000000045</c:v>
                </c:pt>
                <c:pt idx="33">
                  <c:v>-0.62000000000000455</c:v>
                </c:pt>
                <c:pt idx="34">
                  <c:v>0.37999999999999545</c:v>
                </c:pt>
                <c:pt idx="35">
                  <c:v>1.3799999999999955</c:v>
                </c:pt>
                <c:pt idx="36">
                  <c:v>2.3799999999999955</c:v>
                </c:pt>
                <c:pt idx="37">
                  <c:v>3.3799999999999955</c:v>
                </c:pt>
                <c:pt idx="38">
                  <c:v>4.3799999999999955</c:v>
                </c:pt>
                <c:pt idx="39">
                  <c:v>5.3799999999999955</c:v>
                </c:pt>
                <c:pt idx="40">
                  <c:v>6.3799999999999955</c:v>
                </c:pt>
                <c:pt idx="41">
                  <c:v>7.3799999999999955</c:v>
                </c:pt>
                <c:pt idx="42">
                  <c:v>8.3799999999999955</c:v>
                </c:pt>
                <c:pt idx="43">
                  <c:v>9.3799999999999955</c:v>
                </c:pt>
                <c:pt idx="44">
                  <c:v>10.379999999999995</c:v>
                </c:pt>
                <c:pt idx="45">
                  <c:v>11.379999999999995</c:v>
                </c:pt>
                <c:pt idx="46">
                  <c:v>12.379999999999995</c:v>
                </c:pt>
                <c:pt idx="47">
                  <c:v>13.379999999999995</c:v>
                </c:pt>
                <c:pt idx="48">
                  <c:v>14.379999999999995</c:v>
                </c:pt>
                <c:pt idx="49">
                  <c:v>15.379999999999995</c:v>
                </c:pt>
                <c:pt idx="50">
                  <c:v>16.379999999999995</c:v>
                </c:pt>
                <c:pt idx="51">
                  <c:v>17.379999999999995</c:v>
                </c:pt>
                <c:pt idx="52">
                  <c:v>18.379999999999995</c:v>
                </c:pt>
                <c:pt idx="53">
                  <c:v>19.379999999999995</c:v>
                </c:pt>
                <c:pt idx="54">
                  <c:v>20.379999999999995</c:v>
                </c:pt>
                <c:pt idx="55">
                  <c:v>21.379999999999995</c:v>
                </c:pt>
                <c:pt idx="56">
                  <c:v>22.379999999999995</c:v>
                </c:pt>
                <c:pt idx="57">
                  <c:v>23.379999999999995</c:v>
                </c:pt>
                <c:pt idx="58">
                  <c:v>24.379999999999995</c:v>
                </c:pt>
                <c:pt idx="59">
                  <c:v>25.379999999999995</c:v>
                </c:pt>
                <c:pt idx="60">
                  <c:v>26.379999999999995</c:v>
                </c:pt>
                <c:pt idx="61">
                  <c:v>27.379999999999995</c:v>
                </c:pt>
                <c:pt idx="62">
                  <c:v>28.379999999999995</c:v>
                </c:pt>
                <c:pt idx="63">
                  <c:v>29.379999999999995</c:v>
                </c:pt>
                <c:pt idx="64">
                  <c:v>30.379999999999995</c:v>
                </c:pt>
                <c:pt idx="65">
                  <c:v>31.379999999999995</c:v>
                </c:pt>
                <c:pt idx="66">
                  <c:v>32.379999999999995</c:v>
                </c:pt>
                <c:pt idx="67">
                  <c:v>33.379999999999995</c:v>
                </c:pt>
                <c:pt idx="68">
                  <c:v>34.379999999999995</c:v>
                </c:pt>
                <c:pt idx="69">
                  <c:v>35.379999999999995</c:v>
                </c:pt>
                <c:pt idx="70">
                  <c:v>36.379999999999995</c:v>
                </c:pt>
                <c:pt idx="71">
                  <c:v>37.379999999999995</c:v>
                </c:pt>
                <c:pt idx="72">
                  <c:v>38.379999999999995</c:v>
                </c:pt>
                <c:pt idx="73">
                  <c:v>39.379999999999995</c:v>
                </c:pt>
                <c:pt idx="74">
                  <c:v>40.379999999999995</c:v>
                </c:pt>
                <c:pt idx="75">
                  <c:v>41.379999999999995</c:v>
                </c:pt>
              </c:numCache>
            </c:numRef>
          </c:xVal>
          <c:yVal>
            <c:numRef>
              <c:f>Sheet1!$I$16:$I$91</c:f>
              <c:numCache>
                <c:formatCode>General</c:formatCode>
                <c:ptCount val="76"/>
                <c:pt idx="0">
                  <c:v>6.1489462167462284E-3</c:v>
                </c:pt>
                <c:pt idx="1">
                  <c:v>8.2870827031742041E-3</c:v>
                </c:pt>
                <c:pt idx="2">
                  <c:v>1.1068520623996037E-2</c:v>
                </c:pt>
                <c:pt idx="3">
                  <c:v>1.4650903613631866E-2</c:v>
                </c:pt>
                <c:pt idx="4">
                  <c:v>1.921879572592014E-2</c:v>
                </c:pt>
                <c:pt idx="5">
                  <c:v>2.4984741316428766E-2</c:v>
                </c:pt>
                <c:pt idx="6">
                  <c:v>3.218922130782037E-2</c:v>
                </c:pt>
                <c:pt idx="7">
                  <c:v>4.1099166201647483E-2</c:v>
                </c:pt>
                <c:pt idx="8">
                  <c:v>5.2004686021919461E-2</c:v>
                </c:pt>
                <c:pt idx="9">
                  <c:v>6.5213704776632991E-2</c:v>
                </c:pt>
                <c:pt idx="10">
                  <c:v>8.1044247557484544E-2</c:v>
                </c:pt>
                <c:pt idx="11">
                  <c:v>9.9814225866095077E-2</c:v>
                </c:pt>
                <c:pt idx="12">
                  <c:v>0.1218287022939378</c:v>
                </c:pt>
                <c:pt idx="13">
                  <c:v>0.14736478692467536</c:v>
                </c:pt>
                <c:pt idx="14">
                  <c:v>0.17665451825650508</c:v>
                </c:pt>
                <c:pt idx="15">
                  <c:v>0.20986630008533777</c:v>
                </c:pt>
                <c:pt idx="16">
                  <c:v>0.24708568735907271</c:v>
                </c:pt>
                <c:pt idx="17">
                  <c:v>0.28829651958964675</c:v>
                </c:pt>
                <c:pt idx="18">
                  <c:v>0.3333635687020306</c:v>
                </c:pt>
                <c:pt idx="19">
                  <c:v>0.38201797734312215</c:v>
                </c:pt>
                <c:pt idx="20">
                  <c:v>0.43384679344817378</c:v>
                </c:pt>
                <c:pt idx="21">
                  <c:v>0.48828784113306206</c:v>
                </c:pt>
                <c:pt idx="22">
                  <c:v>0.54463099709700258</c:v>
                </c:pt>
                <c:pt idx="23">
                  <c:v>0.60202666456828069</c:v>
                </c:pt>
                <c:pt idx="24">
                  <c:v>0.65950186222282836</c:v>
                </c:pt>
                <c:pt idx="25">
                  <c:v>0.7159838926696217</c:v>
                </c:pt>
                <c:pt idx="26">
                  <c:v>0.7703310530005566</c:v>
                </c:pt>
                <c:pt idx="27">
                  <c:v>0.82136933544999746</c:v>
                </c:pt>
                <c:pt idx="28">
                  <c:v>0.86793358131579679</c:v>
                </c:pt>
                <c:pt idx="29">
                  <c:v>0.90891113910066645</c:v>
                </c:pt>
                <c:pt idx="30">
                  <c:v>0.9432857784290376</c:v>
                </c:pt>
                <c:pt idx="31">
                  <c:v>0.97017945741165912</c:v>
                </c:pt>
                <c:pt idx="32">
                  <c:v>0.98888955432443182</c:v>
                </c:pt>
                <c:pt idx="33">
                  <c:v>0.99891936227580547</c:v>
                </c:pt>
                <c:pt idx="34">
                  <c:v>1</c:v>
                </c:pt>
                <c:pt idx="35">
                  <c:v>0.99210238971647502</c:v>
                </c:pt>
                <c:pt idx="36">
                  <c:v>0.97543855727180351</c:v>
                </c:pt>
                <c:pt idx="37">
                  <c:v>0.95045217342110566</c:v>
                </c:pt>
                <c:pt idx="38">
                  <c:v>0.91779892523889917</c:v>
                </c:pt>
                <c:pt idx="39">
                  <c:v>0.87831792976717327</c:v>
                </c:pt>
                <c:pt idx="40">
                  <c:v>0.83299592917843934</c:v>
                </c:pt>
                <c:pt idx="41">
                  <c:v>0.78292639827530452</c:v>
                </c:pt>
                <c:pt idx="42">
                  <c:v>0.7292659242726619</c:v>
                </c:pt>
                <c:pt idx="43">
                  <c:v>0.67319027379385965</c:v>
                </c:pt>
                <c:pt idx="44">
                  <c:v>0.61585244675222739</c:v>
                </c:pt>
                <c:pt idx="45">
                  <c:v>0.55834474968908065</c:v>
                </c:pt>
                <c:pt idx="46">
                  <c:v>0.50166653256749882</c:v>
                </c:pt>
                <c:pt idx="47">
                  <c:v>0.44669876168359818</c:v>
                </c:pt>
                <c:pt idx="48">
                  <c:v>0.39418609006193867</c:v>
                </c:pt>
                <c:pt idx="49">
                  <c:v>0.34472657802945078</c:v>
                </c:pt>
                <c:pt idx="50">
                  <c:v>0.29876874902368522</c:v>
                </c:pt>
                <c:pt idx="51">
                  <c:v>0.25661527017268088</c:v>
                </c:pt>
                <c:pt idx="52">
                  <c:v>0.21843224544730433</c:v>
                </c:pt>
                <c:pt idx="53">
                  <c:v>0.18426291254310137</c:v>
                </c:pt>
                <c:pt idx="54">
                  <c:v>0.15404444427082614</c:v>
                </c:pt>
                <c:pt idx="55">
                  <c:v>0.12762656335389491</c:v>
                </c:pt>
                <c:pt idx="56">
                  <c:v>0.1047907713574654</c:v>
                </c:pt>
                <c:pt idx="57">
                  <c:v>8.5269148541972317E-2</c:v>
                </c:pt>
                <c:pt idx="58">
                  <c:v>6.8761880059068289E-2</c:v>
                </c:pt>
                <c:pt idx="59">
                  <c:v>5.4952883479001013E-2</c:v>
                </c:pt>
                <c:pt idx="60">
                  <c:v>4.3523133530742213E-2</c:v>
                </c:pt>
                <c:pt idx="61">
                  <c:v>3.4161485906074464E-2</c:v>
                </c:pt>
                <c:pt idx="62">
                  <c:v>2.6572980985399702E-2</c:v>
                </c:pt>
                <c:pt idx="63">
                  <c:v>2.0484752814192146E-2</c:v>
                </c:pt>
                <c:pt idx="64">
                  <c:v>1.5649775279633644E-2</c:v>
                </c:pt>
                <c:pt idx="65">
                  <c:v>1.1848746573971449E-2</c:v>
                </c:pt>
                <c:pt idx="66">
                  <c:v>8.8904479284107503E-3</c:v>
                </c:pt>
                <c:pt idx="67">
                  <c:v>6.6109184749833195E-3</c:v>
                </c:pt>
                <c:pt idx="68">
                  <c:v>4.8717712414691333E-3</c:v>
                </c:pt>
                <c:pt idx="69">
                  <c:v>3.557942295945732E-3</c:v>
                </c:pt>
                <c:pt idx="70">
                  <c:v>2.5751221832404285E-3</c:v>
                </c:pt>
                <c:pt idx="71">
                  <c:v>1.8470714982967607E-3</c:v>
                </c:pt>
                <c:pt idx="72">
                  <c:v>1.3129751322896051E-3</c:v>
                </c:pt>
                <c:pt idx="73">
                  <c:v>9.2494566519147725E-4</c:v>
                </c:pt>
                <c:pt idx="74">
                  <c:v>6.4574770165195161E-4</c:v>
                </c:pt>
                <c:pt idx="75">
                  <c:v>4.4678279821365105E-4</c:v>
                </c:pt>
              </c:numCache>
            </c:numRef>
          </c:yVal>
          <c:smooth val="1"/>
        </c:ser>
        <c:ser>
          <c:idx val="2"/>
          <c:order val="2"/>
          <c:tx>
            <c:v>Excited State v'=1</c:v>
          </c:tx>
          <c:marker>
            <c:symbol val="none"/>
          </c:marker>
          <c:xVal>
            <c:numRef>
              <c:f>Sheet1!$G$16:$G$91</c:f>
              <c:numCache>
                <c:formatCode>0.00E+00</c:formatCode>
                <c:ptCount val="76"/>
                <c:pt idx="0">
                  <c:v>-33.620000000000005</c:v>
                </c:pt>
                <c:pt idx="1">
                  <c:v>-32.620000000000005</c:v>
                </c:pt>
                <c:pt idx="2">
                  <c:v>-31.620000000000005</c:v>
                </c:pt>
                <c:pt idx="3">
                  <c:v>-30.620000000000005</c:v>
                </c:pt>
                <c:pt idx="4">
                  <c:v>-29.620000000000005</c:v>
                </c:pt>
                <c:pt idx="5">
                  <c:v>-28.620000000000005</c:v>
                </c:pt>
                <c:pt idx="6">
                  <c:v>-27.620000000000005</c:v>
                </c:pt>
                <c:pt idx="7">
                  <c:v>-26.620000000000005</c:v>
                </c:pt>
                <c:pt idx="8">
                  <c:v>-25.620000000000005</c:v>
                </c:pt>
                <c:pt idx="9">
                  <c:v>-24.620000000000005</c:v>
                </c:pt>
                <c:pt idx="10">
                  <c:v>-23.620000000000005</c:v>
                </c:pt>
                <c:pt idx="11">
                  <c:v>-22.620000000000005</c:v>
                </c:pt>
                <c:pt idx="12">
                  <c:v>-21.620000000000005</c:v>
                </c:pt>
                <c:pt idx="13">
                  <c:v>-20.620000000000005</c:v>
                </c:pt>
                <c:pt idx="14">
                  <c:v>-19.620000000000005</c:v>
                </c:pt>
                <c:pt idx="15">
                  <c:v>-18.620000000000005</c:v>
                </c:pt>
                <c:pt idx="16">
                  <c:v>-17.620000000000005</c:v>
                </c:pt>
                <c:pt idx="17">
                  <c:v>-16.620000000000005</c:v>
                </c:pt>
                <c:pt idx="18">
                  <c:v>-15.620000000000005</c:v>
                </c:pt>
                <c:pt idx="19">
                  <c:v>-14.620000000000005</c:v>
                </c:pt>
                <c:pt idx="20">
                  <c:v>-13.620000000000005</c:v>
                </c:pt>
                <c:pt idx="21">
                  <c:v>-12.620000000000005</c:v>
                </c:pt>
                <c:pt idx="22">
                  <c:v>-11.620000000000005</c:v>
                </c:pt>
                <c:pt idx="23">
                  <c:v>-10.620000000000005</c:v>
                </c:pt>
                <c:pt idx="24">
                  <c:v>-9.6200000000000045</c:v>
                </c:pt>
                <c:pt idx="25">
                  <c:v>-8.6200000000000045</c:v>
                </c:pt>
                <c:pt idx="26">
                  <c:v>-7.6200000000000045</c:v>
                </c:pt>
                <c:pt idx="27">
                  <c:v>-6.6200000000000045</c:v>
                </c:pt>
                <c:pt idx="28">
                  <c:v>-5.6200000000000045</c:v>
                </c:pt>
                <c:pt idx="29">
                  <c:v>-4.6200000000000045</c:v>
                </c:pt>
                <c:pt idx="30">
                  <c:v>-3.6200000000000045</c:v>
                </c:pt>
                <c:pt idx="31">
                  <c:v>-2.6200000000000045</c:v>
                </c:pt>
                <c:pt idx="32">
                  <c:v>-1.6200000000000045</c:v>
                </c:pt>
                <c:pt idx="33">
                  <c:v>-0.62000000000000455</c:v>
                </c:pt>
                <c:pt idx="34">
                  <c:v>0.37999999999999545</c:v>
                </c:pt>
                <c:pt idx="35">
                  <c:v>1.3799999999999955</c:v>
                </c:pt>
                <c:pt idx="36">
                  <c:v>2.3799999999999955</c:v>
                </c:pt>
                <c:pt idx="37">
                  <c:v>3.3799999999999955</c:v>
                </c:pt>
                <c:pt idx="38">
                  <c:v>4.3799999999999955</c:v>
                </c:pt>
                <c:pt idx="39">
                  <c:v>5.3799999999999955</c:v>
                </c:pt>
                <c:pt idx="40">
                  <c:v>6.3799999999999955</c:v>
                </c:pt>
                <c:pt idx="41">
                  <c:v>7.3799999999999955</c:v>
                </c:pt>
                <c:pt idx="42">
                  <c:v>8.3799999999999955</c:v>
                </c:pt>
                <c:pt idx="43">
                  <c:v>9.3799999999999955</c:v>
                </c:pt>
                <c:pt idx="44">
                  <c:v>10.379999999999995</c:v>
                </c:pt>
                <c:pt idx="45">
                  <c:v>11.379999999999995</c:v>
                </c:pt>
                <c:pt idx="46">
                  <c:v>12.379999999999995</c:v>
                </c:pt>
                <c:pt idx="47">
                  <c:v>13.379999999999995</c:v>
                </c:pt>
                <c:pt idx="48">
                  <c:v>14.379999999999995</c:v>
                </c:pt>
                <c:pt idx="49">
                  <c:v>15.379999999999995</c:v>
                </c:pt>
                <c:pt idx="50">
                  <c:v>16.379999999999995</c:v>
                </c:pt>
                <c:pt idx="51">
                  <c:v>17.379999999999995</c:v>
                </c:pt>
                <c:pt idx="52">
                  <c:v>18.379999999999995</c:v>
                </c:pt>
                <c:pt idx="53">
                  <c:v>19.379999999999995</c:v>
                </c:pt>
                <c:pt idx="54">
                  <c:v>20.379999999999995</c:v>
                </c:pt>
                <c:pt idx="55">
                  <c:v>21.379999999999995</c:v>
                </c:pt>
                <c:pt idx="56">
                  <c:v>22.379999999999995</c:v>
                </c:pt>
                <c:pt idx="57">
                  <c:v>23.379999999999995</c:v>
                </c:pt>
                <c:pt idx="58">
                  <c:v>24.379999999999995</c:v>
                </c:pt>
                <c:pt idx="59">
                  <c:v>25.379999999999995</c:v>
                </c:pt>
                <c:pt idx="60">
                  <c:v>26.379999999999995</c:v>
                </c:pt>
                <c:pt idx="61">
                  <c:v>27.379999999999995</c:v>
                </c:pt>
                <c:pt idx="62">
                  <c:v>28.379999999999995</c:v>
                </c:pt>
                <c:pt idx="63">
                  <c:v>29.379999999999995</c:v>
                </c:pt>
                <c:pt idx="64">
                  <c:v>30.379999999999995</c:v>
                </c:pt>
                <c:pt idx="65">
                  <c:v>31.379999999999995</c:v>
                </c:pt>
                <c:pt idx="66">
                  <c:v>32.379999999999995</c:v>
                </c:pt>
                <c:pt idx="67">
                  <c:v>33.379999999999995</c:v>
                </c:pt>
                <c:pt idx="68">
                  <c:v>34.379999999999995</c:v>
                </c:pt>
                <c:pt idx="69">
                  <c:v>35.379999999999995</c:v>
                </c:pt>
                <c:pt idx="70">
                  <c:v>36.379999999999995</c:v>
                </c:pt>
                <c:pt idx="71">
                  <c:v>37.379999999999995</c:v>
                </c:pt>
                <c:pt idx="72">
                  <c:v>38.379999999999995</c:v>
                </c:pt>
                <c:pt idx="73">
                  <c:v>39.379999999999995</c:v>
                </c:pt>
                <c:pt idx="74">
                  <c:v>40.379999999999995</c:v>
                </c:pt>
                <c:pt idx="75">
                  <c:v>41.379999999999995</c:v>
                </c:pt>
              </c:numCache>
            </c:numRef>
          </c:xVal>
          <c:yVal>
            <c:numRef>
              <c:f>Sheet1!$M$16:$M$91</c:f>
              <c:numCache>
                <c:formatCode>General</c:formatCode>
                <c:ptCount val="76"/>
                <c:pt idx="0">
                  <c:v>-3.2338835619094779E-2</c:v>
                </c:pt>
                <c:pt idx="1">
                  <c:v>-4.2287460489500751E-2</c:v>
                </c:pt>
                <c:pt idx="2">
                  <c:v>-5.4749154856493225E-2</c:v>
                </c:pt>
                <c:pt idx="3">
                  <c:v>-7.0177125110186089E-2</c:v>
                </c:pt>
                <c:pt idx="4">
                  <c:v>-8.9050671817087784E-2</c:v>
                </c:pt>
                <c:pt idx="5">
                  <c:v>-0.11185887881264059</c:v>
                </c:pt>
                <c:pt idx="6">
                  <c:v>-0.13907853914710497</c:v>
                </c:pt>
                <c:pt idx="7">
                  <c:v>-0.17114611205008384</c:v>
                </c:pt>
                <c:pt idx="8">
                  <c:v>-0.20842392940611884</c:v>
                </c:pt>
                <c:pt idx="9">
                  <c:v>-0.25116140102776924</c:v>
                </c:pt>
                <c:pt idx="10">
                  <c:v>-0.2994525826538702</c:v>
                </c:pt>
                <c:pt idx="11">
                  <c:v>-0.35319213070782329</c:v>
                </c:pt>
                <c:pt idx="12">
                  <c:v>-0.4120323194912876</c:v>
                </c:pt>
                <c:pt idx="13">
                  <c:v>-0.47534437246902733</c:v>
                </c:pt>
                <c:pt idx="14">
                  <c:v>-0.5421877837738357</c:v>
                </c:pt>
                <c:pt idx="15">
                  <c:v>-0.61129150140603405</c:v>
                </c:pt>
                <c:pt idx="16">
                  <c:v>-0.68105073918780057</c:v>
                </c:pt>
                <c:pt idx="17">
                  <c:v>-0.74954272659282506</c:v>
                </c:pt>
                <c:pt idx="18">
                  <c:v>-0.81456386710106432</c:v>
                </c:pt>
                <c:pt idx="19">
                  <c:v>-0.87368956504510631</c:v>
                </c:pt>
                <c:pt idx="20">
                  <c:v>-0.92435644746481305</c:v>
                </c:pt>
                <c:pt idx="21">
                  <c:v>-0.96396494357608697</c:v>
                </c:pt>
                <c:pt idx="22">
                  <c:v>-0.98999832194495874</c:v>
                </c:pt>
                <c:pt idx="23">
                  <c:v>-1.000152486984289</c:v>
                </c:pt>
                <c:pt idx="24">
                  <c:v>-0.99246928146450486</c:v>
                </c:pt>
                <c:pt idx="25">
                  <c:v>-0.96546490871001756</c:v>
                </c:pt>
                <c:pt idx="26">
                  <c:v>-0.91824453395682015</c:v>
                </c:pt>
                <c:pt idx="27">
                  <c:v>-0.85059426425081086</c:v>
                </c:pt>
                <c:pt idx="28">
                  <c:v>-0.76304259644933836</c:v>
                </c:pt>
                <c:pt idx="29">
                  <c:v>-0.65688504828942362</c:v>
                </c:pt>
                <c:pt idx="30">
                  <c:v>-0.53416795707979625</c:v>
                </c:pt>
                <c:pt idx="31">
                  <c:v>-0.39763018133689493</c:v>
                </c:pt>
                <c:pt idx="32">
                  <c:v>-0.25060445043876295</c:v>
                </c:pt>
                <c:pt idx="33">
                  <c:v>-9.6883115483918675E-2</c:v>
                </c:pt>
                <c:pt idx="34">
                  <c:v>5.9444211663880572E-2</c:v>
                </c:pt>
                <c:pt idx="35">
                  <c:v>0.21417144035851787</c:v>
                </c:pt>
                <c:pt idx="36">
                  <c:v>0.36316405008239683</c:v>
                </c:pt>
                <c:pt idx="37">
                  <c:v>0.50254267101460959</c:v>
                </c:pt>
                <c:pt idx="38">
                  <c:v>0.62885081859556102</c:v>
                </c:pt>
                <c:pt idx="39">
                  <c:v>0.73919666594186473</c:v>
                </c:pt>
                <c:pt idx="40">
                  <c:v>0.83136078100135968</c:v>
                </c:pt>
                <c:pt idx="41">
                  <c:v>0.90386438399479596</c:v>
                </c:pt>
                <c:pt idx="42">
                  <c:v>0.95599564768214362</c:v>
                </c:pt>
                <c:pt idx="43">
                  <c:v>0.98779459704445627</c:v>
                </c:pt>
                <c:pt idx="44">
                  <c:v>1</c:v>
                </c:pt>
                <c:pt idx="45">
                  <c:v>0.99396404322214416</c:v>
                </c:pt>
                <c:pt idx="46">
                  <c:v>0.97154237828224244</c:v>
                </c:pt>
                <c:pt idx="47">
                  <c:v>0.93496819419655308</c:v>
                </c:pt>
                <c:pt idx="48">
                  <c:v>0.88671928983679715</c:v>
                </c:pt>
                <c:pt idx="49">
                  <c:v>0.82938672350797549</c:v>
                </c:pt>
                <c:pt idx="50">
                  <c:v>0.76555260982991535</c:v>
                </c:pt>
                <c:pt idx="51">
                  <c:v>0.69768316458788593</c:v>
                </c:pt>
                <c:pt idx="52">
                  <c:v>0.62804134154457514</c:v>
                </c:pt>
                <c:pt idx="53">
                  <c:v>0.55862154232578343</c:v>
                </c:pt>
                <c:pt idx="54">
                  <c:v>0.49110707954456156</c:v>
                </c:pt>
                <c:pt idx="55">
                  <c:v>0.42684947456382788</c:v>
                </c:pt>
                <c:pt idx="56">
                  <c:v>0.36686737701899541</c:v>
                </c:pt>
                <c:pt idx="57">
                  <c:v>0.31186196318154513</c:v>
                </c:pt>
                <c:pt idx="58">
                  <c:v>0.262245122235017</c:v>
                </c:pt>
                <c:pt idx="59">
                  <c:v>0.21817655432827299</c:v>
                </c:pt>
                <c:pt idx="60">
                  <c:v>0.17960603364818478</c:v>
                </c:pt>
                <c:pt idx="61">
                  <c:v>0.14631746620879935</c:v>
                </c:pt>
                <c:pt idx="62">
                  <c:v>0.11797191878681268</c:v>
                </c:pt>
                <c:pt idx="63">
                  <c:v>9.4147435463497145E-2</c:v>
                </c:pt>
                <c:pt idx="64">
                  <c:v>7.4374121781692559E-2</c:v>
                </c:pt>
                <c:pt idx="65">
                  <c:v>5.8163606183874471E-2</c:v>
                </c:pt>
                <c:pt idx="66">
                  <c:v>4.5032541958393776E-2</c:v>
                </c:pt>
                <c:pt idx="67">
                  <c:v>3.4520264060661325E-2</c:v>
                </c:pt>
                <c:pt idx="68">
                  <c:v>2.6201052361647027E-2</c:v>
                </c:pt>
                <c:pt idx="69">
                  <c:v>1.9691677028829607E-2</c:v>
                </c:pt>
                <c:pt idx="70">
                  <c:v>1.4655023193258804E-2</c:v>
                </c:pt>
                <c:pt idx="71">
                  <c:v>1.0800627279665638E-2</c:v>
                </c:pt>
                <c:pt idx="72">
                  <c:v>7.8829259389968168E-3</c:v>
                </c:pt>
                <c:pt idx="73">
                  <c:v>5.6979404818730062E-3</c:v>
                </c:pt>
                <c:pt idx="74">
                  <c:v>4.0790136534230399E-3</c:v>
                </c:pt>
                <c:pt idx="75">
                  <c:v>2.8920973360051375E-3</c:v>
                </c:pt>
              </c:numCache>
            </c:numRef>
          </c:yVal>
          <c:smooth val="1"/>
        </c:ser>
        <c:axId val="87695360"/>
        <c:axId val="87698432"/>
      </c:scatterChart>
      <c:valAx>
        <c:axId val="87695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 - Re (pm)</a:t>
                </a:r>
              </a:p>
            </c:rich>
          </c:tx>
          <c:layout/>
        </c:title>
        <c:numFmt formatCode="0.00E+00" sourceLinked="1"/>
        <c:tickLblPos val="nextTo"/>
        <c:crossAx val="87698432"/>
        <c:crosses val="autoZero"/>
        <c:crossBetween val="midCat"/>
      </c:valAx>
      <c:valAx>
        <c:axId val="876984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Wavefunction Amplitude (scaled to 1)</a:t>
                </a:r>
              </a:p>
            </c:rich>
          </c:tx>
          <c:layout/>
        </c:title>
        <c:numFmt formatCode="General" sourceLinked="1"/>
        <c:tickLblPos val="nextTo"/>
        <c:crossAx val="8769536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93"/>
  <sheetViews>
    <sheetView tabSelected="1" workbookViewId="0">
      <selection activeCell="H9" sqref="H9"/>
    </sheetView>
  </sheetViews>
  <sheetFormatPr defaultRowHeight="15"/>
  <cols>
    <col min="2" max="2" width="14" customWidth="1"/>
    <col min="5" max="5" width="12.7109375" bestFit="1" customWidth="1"/>
    <col min="7" max="7" width="9.28515625" bestFit="1" customWidth="1"/>
    <col min="12" max="12" width="12.7109375" bestFit="1" customWidth="1"/>
  </cols>
  <sheetData>
    <row r="1" spans="1:13">
      <c r="A1" t="s">
        <v>0</v>
      </c>
    </row>
    <row r="2" spans="1:13">
      <c r="A2" t="s">
        <v>17</v>
      </c>
    </row>
    <row r="3" spans="1:13">
      <c r="A3" t="s">
        <v>1</v>
      </c>
      <c r="G3" t="s">
        <v>2</v>
      </c>
    </row>
    <row r="5" spans="1:13">
      <c r="A5" t="s">
        <v>3</v>
      </c>
      <c r="B5">
        <v>3282.27</v>
      </c>
      <c r="C5" t="s">
        <v>5</v>
      </c>
      <c r="G5" t="s">
        <v>3</v>
      </c>
      <c r="H5">
        <v>3231.2</v>
      </c>
      <c r="I5" t="s">
        <v>5</v>
      </c>
    </row>
    <row r="6" spans="1:13">
      <c r="A6" t="s">
        <v>4</v>
      </c>
      <c r="B6" s="1">
        <v>1.5611E-27</v>
      </c>
      <c r="C6" t="s">
        <v>6</v>
      </c>
      <c r="G6" t="s">
        <v>4</v>
      </c>
      <c r="H6" s="1">
        <v>1.5611E-27</v>
      </c>
      <c r="I6" t="s">
        <v>6</v>
      </c>
    </row>
    <row r="7" spans="1:13">
      <c r="A7" t="s">
        <v>7</v>
      </c>
      <c r="B7" s="1">
        <f>((2*3.14286*29980000000*$B$5)^2)*$B$6</f>
        <v>597.24517509796715</v>
      </c>
      <c r="C7" t="s">
        <v>8</v>
      </c>
      <c r="G7" t="s">
        <v>7</v>
      </c>
      <c r="H7" s="1">
        <f>((2*3.14286*29980000000*$H$5)^2)*$H$6</f>
        <v>578.80426636843231</v>
      </c>
      <c r="I7" t="s">
        <v>8</v>
      </c>
    </row>
    <row r="8" spans="1:13">
      <c r="A8" t="s">
        <v>9</v>
      </c>
      <c r="B8" s="2">
        <v>103.62</v>
      </c>
      <c r="C8" t="s">
        <v>16</v>
      </c>
      <c r="G8" t="s">
        <v>9</v>
      </c>
      <c r="H8">
        <v>103.62</v>
      </c>
      <c r="I8" t="s">
        <v>16</v>
      </c>
    </row>
    <row r="9" spans="1:13">
      <c r="A9" t="s">
        <v>11</v>
      </c>
      <c r="B9">
        <f>((1.113E-68/($B$6*$B$7))^0.25)*1000000000000</f>
        <v>10.45268704297732</v>
      </c>
      <c r="G9" t="s">
        <v>11</v>
      </c>
      <c r="H9">
        <f>((1.113E-68/($H$6*$H$7))^0.25)*1000000000000</f>
        <v>10.534966992470187</v>
      </c>
      <c r="L9" t="s">
        <v>11</v>
      </c>
      <c r="M9">
        <f>((1.113E-68/($H$6*$H$7))^0.25)*1000000000000</f>
        <v>10.534966992470187</v>
      </c>
    </row>
    <row r="10" spans="1:13">
      <c r="G10" t="s">
        <v>18</v>
      </c>
      <c r="H10">
        <f>ABS($B$8-$H$8)</f>
        <v>0</v>
      </c>
    </row>
    <row r="11" spans="1:13">
      <c r="A11" t="s">
        <v>13</v>
      </c>
      <c r="B11">
        <v>0</v>
      </c>
      <c r="G11" t="s">
        <v>13</v>
      </c>
      <c r="H11">
        <v>0</v>
      </c>
      <c r="L11" t="s">
        <v>13</v>
      </c>
      <c r="M11">
        <v>1</v>
      </c>
    </row>
    <row r="12" spans="1:13">
      <c r="A12" t="s">
        <v>12</v>
      </c>
      <c r="B12">
        <f>(1/1.773*$B$9)^0.5</f>
        <v>2.4280610712449242</v>
      </c>
      <c r="G12" t="s">
        <v>12</v>
      </c>
      <c r="H12">
        <f>(1/1.773*$H$9)^0.5</f>
        <v>2.4375987685856693</v>
      </c>
      <c r="L12" t="s">
        <v>12</v>
      </c>
      <c r="M12">
        <f>(1/1.773*$H$9*4)^0.5</f>
        <v>4.8751975371713385</v>
      </c>
    </row>
    <row r="15" spans="1:13">
      <c r="A15" t="s">
        <v>10</v>
      </c>
      <c r="B15" t="s">
        <v>15</v>
      </c>
      <c r="C15" t="s">
        <v>14</v>
      </c>
      <c r="D15" t="s">
        <v>20</v>
      </c>
      <c r="G15" t="s">
        <v>15</v>
      </c>
      <c r="H15" t="s">
        <v>14</v>
      </c>
      <c r="I15" t="s">
        <v>20</v>
      </c>
      <c r="L15" t="s">
        <v>14</v>
      </c>
      <c r="M15" t="s">
        <v>20</v>
      </c>
    </row>
    <row r="16" spans="1:13">
      <c r="A16">
        <v>70</v>
      </c>
      <c r="B16" s="1">
        <f>A16-$B$8</f>
        <v>-33.620000000000005</v>
      </c>
      <c r="C16">
        <f>$B$12*1*EXP(-(B16^2)/(2*($B$9^2)))</f>
        <v>1.3766536837504544E-2</v>
      </c>
      <c r="D16">
        <f>C16/$C$93</f>
        <v>5.6735133933236799E-3</v>
      </c>
      <c r="G16" s="1">
        <f>A16-$H$8 + $H$10</f>
        <v>-33.620000000000005</v>
      </c>
      <c r="H16">
        <f>$H$12*1*EXP(-((G16-$H$10)^2)/(2*($H$9^2)))</f>
        <v>1.4978916242712538E-2</v>
      </c>
      <c r="I16">
        <f>H16/$H$93</f>
        <v>6.1489462167462284E-3</v>
      </c>
      <c r="L16">
        <f>$M$12*2*((G16-$H$10)/$H$9)*EXP(-((G16-$H$10)^2)/(2*($H$9^2)))</f>
        <v>-0.19120749573868995</v>
      </c>
      <c r="M16">
        <f>L16/$L$93</f>
        <v>-3.2338835619094779E-2</v>
      </c>
    </row>
    <row r="17" spans="1:13">
      <c r="A17">
        <v>71</v>
      </c>
      <c r="B17" s="1">
        <f t="shared" ref="B17:B81" si="0">A17-$B$8</f>
        <v>-32.620000000000005</v>
      </c>
      <c r="C17">
        <f t="shared" ref="C17:C81" si="1">$B$12*1*EXP(-(B17^2)/(2*($B$9^2)))</f>
        <v>1.864120827466869E-2</v>
      </c>
      <c r="D17">
        <f t="shared" ref="D17:D80" si="2">C17/$C$93</f>
        <v>7.6824800646987049E-3</v>
      </c>
      <c r="G17" s="1">
        <f t="shared" ref="G17:G80" si="3">A17-$H$8 + $H$10</f>
        <v>-32.620000000000005</v>
      </c>
      <c r="H17">
        <f t="shared" ref="H17:H80" si="4">$H$12*1*EXP(-((G17-$H$10)^2)/(2*($H$9^2)))</f>
        <v>2.0187445674710026E-2</v>
      </c>
      <c r="I17">
        <f t="shared" ref="I17:I80" si="5">H17/$H$93</f>
        <v>8.2870827031742041E-3</v>
      </c>
      <c r="L17">
        <f t="shared" ref="L17:L80" si="6">$M$12*2*((G17-$H$10)/$H$9)*EXP(-((G17-$H$10)^2)/(2*($H$9^2)))</f>
        <v>-0.25003001086940702</v>
      </c>
      <c r="M17">
        <f t="shared" ref="M17:M80" si="7">L17/$L$93</f>
        <v>-4.2287460489500751E-2</v>
      </c>
    </row>
    <row r="18" spans="1:13">
      <c r="A18">
        <v>72</v>
      </c>
      <c r="B18" s="1">
        <f t="shared" si="0"/>
        <v>-31.620000000000005</v>
      </c>
      <c r="C18">
        <f t="shared" si="1"/>
        <v>2.5012004382439341E-2</v>
      </c>
      <c r="D18">
        <f t="shared" si="2"/>
        <v>1.0308034877082669E-2</v>
      </c>
      <c r="G18" s="1">
        <f t="shared" si="3"/>
        <v>-31.620000000000005</v>
      </c>
      <c r="H18">
        <f t="shared" si="4"/>
        <v>2.6963066111400244E-2</v>
      </c>
      <c r="I18">
        <f t="shared" si="5"/>
        <v>1.1068520623996037E-2</v>
      </c>
      <c r="L18">
        <f t="shared" si="6"/>
        <v>-0.32371137035430575</v>
      </c>
      <c r="M18">
        <f t="shared" si="7"/>
        <v>-5.4749154856493225E-2</v>
      </c>
    </row>
    <row r="19" spans="1:13">
      <c r="A19">
        <v>73</v>
      </c>
      <c r="B19" s="1">
        <f t="shared" si="0"/>
        <v>-30.620000000000005</v>
      </c>
      <c r="C19">
        <f t="shared" si="1"/>
        <v>3.3254315529580566E-2</v>
      </c>
      <c r="D19">
        <f t="shared" si="2"/>
        <v>1.3704885024452303E-2</v>
      </c>
      <c r="G19" s="1">
        <f t="shared" si="3"/>
        <v>-30.620000000000005</v>
      </c>
      <c r="H19">
        <f t="shared" si="4"/>
        <v>3.56897995807764E-2</v>
      </c>
      <c r="I19">
        <f t="shared" si="5"/>
        <v>1.4650903613631866E-2</v>
      </c>
      <c r="L19">
        <f t="shared" si="6"/>
        <v>-0.41493121485599804</v>
      </c>
      <c r="M19">
        <f t="shared" si="7"/>
        <v>-7.0177125110186089E-2</v>
      </c>
    </row>
    <row r="20" spans="1:13">
      <c r="A20">
        <v>74</v>
      </c>
      <c r="B20" s="1">
        <f t="shared" si="0"/>
        <v>-29.620000000000005</v>
      </c>
      <c r="C20">
        <f t="shared" si="1"/>
        <v>4.3809935130893311E-2</v>
      </c>
      <c r="D20">
        <f t="shared" si="2"/>
        <v>1.8055103956763938E-2</v>
      </c>
      <c r="G20" s="1">
        <f t="shared" si="3"/>
        <v>-29.620000000000005</v>
      </c>
      <c r="H20">
        <f t="shared" si="4"/>
        <v>4.6817246617045893E-2</v>
      </c>
      <c r="I20">
        <f t="shared" si="5"/>
        <v>1.921879572592014E-2</v>
      </c>
      <c r="L20">
        <f t="shared" si="6"/>
        <v>-0.52652347018763535</v>
      </c>
      <c r="M20">
        <f t="shared" si="7"/>
        <v>-8.9050671817087784E-2</v>
      </c>
    </row>
    <row r="21" spans="1:13">
      <c r="A21">
        <v>75</v>
      </c>
      <c r="B21" s="1">
        <f t="shared" si="0"/>
        <v>-28.620000000000005</v>
      </c>
      <c r="C21">
        <f t="shared" si="1"/>
        <v>5.7190288424803525E-2</v>
      </c>
      <c r="D21">
        <f t="shared" si="2"/>
        <v>2.356946203508533E-2</v>
      </c>
      <c r="G21" s="1">
        <f t="shared" si="3"/>
        <v>-28.620000000000005</v>
      </c>
      <c r="H21">
        <f t="shared" si="4"/>
        <v>6.0863168148291388E-2</v>
      </c>
      <c r="I21">
        <f t="shared" si="5"/>
        <v>2.4984741316428766E-2</v>
      </c>
      <c r="L21">
        <f t="shared" si="6"/>
        <v>-0.66137990698940652</v>
      </c>
      <c r="M21">
        <f t="shared" si="7"/>
        <v>-0.11185887881264059</v>
      </c>
    </row>
    <row r="22" spans="1:13">
      <c r="A22">
        <v>76</v>
      </c>
      <c r="B22" s="1">
        <f t="shared" si="0"/>
        <v>-27.620000000000005</v>
      </c>
      <c r="C22">
        <f t="shared" si="1"/>
        <v>7.3977055861997959E-2</v>
      </c>
      <c r="D22">
        <f t="shared" si="2"/>
        <v>3.048768344470432E-2</v>
      </c>
      <c r="G22" s="1">
        <f t="shared" si="3"/>
        <v>-27.620000000000005</v>
      </c>
      <c r="H22">
        <f t="shared" si="4"/>
        <v>7.8413378958308452E-2</v>
      </c>
      <c r="I22">
        <f t="shared" si="5"/>
        <v>3.218922130782037E-2</v>
      </c>
      <c r="L22">
        <f t="shared" si="6"/>
        <v>-0.82231962506440048</v>
      </c>
      <c r="M22">
        <f t="shared" si="7"/>
        <v>-0.13907853914710497</v>
      </c>
    </row>
    <row r="23" spans="1:13">
      <c r="A23">
        <v>77</v>
      </c>
      <c r="B23" s="1">
        <f t="shared" si="0"/>
        <v>-26.620000000000005</v>
      </c>
      <c r="C23">
        <f t="shared" si="1"/>
        <v>9.4819329408706188E-2</v>
      </c>
      <c r="D23">
        <f t="shared" si="2"/>
        <v>3.9077274240874371E-2</v>
      </c>
      <c r="G23" s="1">
        <f t="shared" si="3"/>
        <v>-26.620000000000005</v>
      </c>
      <c r="H23">
        <f t="shared" si="4"/>
        <v>0.10011812536320429</v>
      </c>
      <c r="I23">
        <f t="shared" si="5"/>
        <v>4.1099166201647483E-2</v>
      </c>
      <c r="L23">
        <f t="shared" si="6"/>
        <v>-1.0119232453498515</v>
      </c>
      <c r="M23">
        <f t="shared" si="7"/>
        <v>-0.17114611205008384</v>
      </c>
    </row>
    <row r="24" spans="1:13">
      <c r="A24">
        <v>78</v>
      </c>
      <c r="B24" s="1">
        <f t="shared" si="0"/>
        <v>-25.620000000000005</v>
      </c>
      <c r="C24">
        <f t="shared" si="1"/>
        <v>0.12042642543427448</v>
      </c>
      <c r="D24">
        <f t="shared" si="2"/>
        <v>4.963056037086104E-2</v>
      </c>
      <c r="G24" s="1">
        <f t="shared" si="3"/>
        <v>-25.620000000000005</v>
      </c>
      <c r="H24">
        <f t="shared" si="4"/>
        <v>0.12668411930964918</v>
      </c>
      <c r="I24">
        <f t="shared" si="5"/>
        <v>5.2004686021919461E-2</v>
      </c>
      <c r="L24">
        <f t="shared" si="6"/>
        <v>-1.232333101388176</v>
      </c>
      <c r="M24">
        <f t="shared" si="7"/>
        <v>-0.20842392940611884</v>
      </c>
    </row>
    <row r="25" spans="1:13">
      <c r="A25">
        <v>79</v>
      </c>
      <c r="B25" s="1">
        <f t="shared" si="0"/>
        <v>-24.620000000000005</v>
      </c>
      <c r="C25">
        <f t="shared" si="1"/>
        <v>0.15155553130543811</v>
      </c>
      <c r="D25">
        <f t="shared" si="2"/>
        <v>6.2459596545092637E-2</v>
      </c>
      <c r="G25" s="1">
        <f t="shared" si="3"/>
        <v>-24.620000000000005</v>
      </c>
      <c r="H25">
        <f t="shared" si="4"/>
        <v>0.15886146785051358</v>
      </c>
      <c r="I25">
        <f t="shared" si="5"/>
        <v>6.5213704776632991E-2</v>
      </c>
      <c r="L25">
        <f t="shared" si="6"/>
        <v>-1.4850238605494004</v>
      </c>
      <c r="M25">
        <f t="shared" si="7"/>
        <v>-0.25116140102776924</v>
      </c>
    </row>
    <row r="26" spans="1:13">
      <c r="A26">
        <v>80</v>
      </c>
      <c r="B26" s="1">
        <f t="shared" si="0"/>
        <v>-23.620000000000005</v>
      </c>
      <c r="C26">
        <f t="shared" si="1"/>
        <v>0.18899349962312548</v>
      </c>
      <c r="D26">
        <f t="shared" si="2"/>
        <v>7.7888663214246992E-2</v>
      </c>
      <c r="G26" s="1">
        <f t="shared" si="3"/>
        <v>-23.620000000000005</v>
      </c>
      <c r="H26">
        <f t="shared" si="4"/>
        <v>0.19742488441533268</v>
      </c>
      <c r="I26">
        <f t="shared" si="5"/>
        <v>8.1044247557484544E-2</v>
      </c>
      <c r="L26">
        <f t="shared" si="6"/>
        <v>-1.7705516394016765</v>
      </c>
      <c r="M26">
        <f t="shared" si="7"/>
        <v>-0.2994525826538702</v>
      </c>
    </row>
    <row r="27" spans="1:13">
      <c r="A27">
        <v>81</v>
      </c>
      <c r="B27" s="1">
        <f t="shared" si="0"/>
        <v>-22.620000000000005</v>
      </c>
      <c r="C27">
        <f t="shared" si="1"/>
        <v>0.23353233537520024</v>
      </c>
      <c r="D27">
        <f t="shared" si="2"/>
        <v>9.6244164248757355E-2</v>
      </c>
      <c r="G27" s="1">
        <f t="shared" si="3"/>
        <v>-22.620000000000005</v>
      </c>
      <c r="H27">
        <f t="shared" si="4"/>
        <v>0.24314880572667949</v>
      </c>
      <c r="I27">
        <f t="shared" si="5"/>
        <v>9.9814225866095077E-2</v>
      </c>
      <c r="L27">
        <f t="shared" si="6"/>
        <v>-2.0882935805944554</v>
      </c>
      <c r="M27">
        <f t="shared" si="7"/>
        <v>-0.35319213070782329</v>
      </c>
    </row>
    <row r="28" spans="1:13">
      <c r="A28">
        <v>82</v>
      </c>
      <c r="B28" s="1">
        <f t="shared" si="0"/>
        <v>-21.620000000000005</v>
      </c>
      <c r="C28">
        <f t="shared" si="1"/>
        <v>0.28593825176689441</v>
      </c>
      <c r="D28">
        <f t="shared" si="2"/>
        <v>0.11784187411923586</v>
      </c>
      <c r="G28" s="1">
        <f t="shared" si="3"/>
        <v>-21.620000000000005</v>
      </c>
      <c r="H28">
        <f t="shared" si="4"/>
        <v>0.2967763683880289</v>
      </c>
      <c r="I28">
        <f t="shared" si="5"/>
        <v>0.1218287022939378</v>
      </c>
      <c r="L28">
        <f t="shared" si="6"/>
        <v>-2.4361937115266552</v>
      </c>
      <c r="M28">
        <f t="shared" si="7"/>
        <v>-0.4120323194912876</v>
      </c>
    </row>
    <row r="29" spans="1:13">
      <c r="A29">
        <v>83</v>
      </c>
      <c r="B29" s="1">
        <f t="shared" si="0"/>
        <v>-20.620000000000005</v>
      </c>
      <c r="C29">
        <f t="shared" si="1"/>
        <v>0.34691459591534263</v>
      </c>
      <c r="D29">
        <f t="shared" si="2"/>
        <v>0.14297165870381298</v>
      </c>
      <c r="G29" s="1">
        <f t="shared" si="3"/>
        <v>-20.620000000000005</v>
      </c>
      <c r="H29">
        <f t="shared" si="4"/>
        <v>0.35898261631534317</v>
      </c>
      <c r="I29">
        <f t="shared" si="5"/>
        <v>0.14736478692467536</v>
      </c>
      <c r="L29">
        <f t="shared" si="6"/>
        <v>-2.8105343106297638</v>
      </c>
      <c r="M29">
        <f t="shared" si="7"/>
        <v>-0.47534437246902733</v>
      </c>
    </row>
    <row r="30" spans="1:13">
      <c r="A30">
        <v>84</v>
      </c>
      <c r="B30" s="1">
        <f t="shared" si="0"/>
        <v>-19.620000000000005</v>
      </c>
      <c r="C30">
        <f t="shared" si="1"/>
        <v>0.41705945105490189</v>
      </c>
      <c r="D30">
        <f t="shared" si="2"/>
        <v>0.17188000216045088</v>
      </c>
      <c r="G30" s="1">
        <f t="shared" si="3"/>
        <v>-19.620000000000005</v>
      </c>
      <c r="H30">
        <f t="shared" si="4"/>
        <v>0.43033279843210714</v>
      </c>
      <c r="I30">
        <f t="shared" si="5"/>
        <v>0.17665451825650508</v>
      </c>
      <c r="L30">
        <f t="shared" si="6"/>
        <v>-3.2057545168476094</v>
      </c>
      <c r="M30">
        <f t="shared" si="7"/>
        <v>-0.5421877837738357</v>
      </c>
    </row>
    <row r="31" spans="1:13">
      <c r="A31">
        <v>85</v>
      </c>
      <c r="B31" s="1">
        <f t="shared" si="0"/>
        <v>-18.620000000000005</v>
      </c>
      <c r="C31">
        <f t="shared" si="1"/>
        <v>0.49681928078518772</v>
      </c>
      <c r="D31">
        <f t="shared" si="2"/>
        <v>0.20475090263203388</v>
      </c>
      <c r="G31" s="1">
        <f t="shared" si="3"/>
        <v>-18.620000000000005</v>
      </c>
      <c r="H31">
        <f t="shared" si="4"/>
        <v>0.51123714866540149</v>
      </c>
      <c r="I31">
        <f t="shared" si="5"/>
        <v>0.20986630008533777</v>
      </c>
      <c r="L31">
        <f t="shared" si="6"/>
        <v>-3.6143390729002203</v>
      </c>
      <c r="M31">
        <f t="shared" si="7"/>
        <v>-0.61129150140603405</v>
      </c>
    </row>
    <row r="32" spans="1:13">
      <c r="A32">
        <v>86</v>
      </c>
      <c r="B32" s="1">
        <f t="shared" si="0"/>
        <v>-17.620000000000005</v>
      </c>
      <c r="C32">
        <f t="shared" si="1"/>
        <v>0.58644055501983083</v>
      </c>
      <c r="D32">
        <f t="shared" si="2"/>
        <v>0.24168593616288897</v>
      </c>
      <c r="G32" s="1">
        <f t="shared" si="3"/>
        <v>-17.620000000000005</v>
      </c>
      <c r="H32">
        <f t="shared" si="4"/>
        <v>0.60190408002675044</v>
      </c>
      <c r="I32">
        <f t="shared" si="5"/>
        <v>0.24708568735907271</v>
      </c>
      <c r="L32">
        <f t="shared" si="6"/>
        <v>-4.0267994755566328</v>
      </c>
      <c r="M32">
        <f t="shared" si="7"/>
        <v>-0.68105073918780057</v>
      </c>
    </row>
    <row r="33" spans="1:13">
      <c r="A33">
        <v>87</v>
      </c>
      <c r="B33" s="1">
        <f t="shared" si="0"/>
        <v>-16.620000000000005</v>
      </c>
      <c r="C33">
        <f t="shared" si="1"/>
        <v>0.68592183845932153</v>
      </c>
      <c r="D33">
        <f t="shared" si="2"/>
        <v>0.28268451123235355</v>
      </c>
      <c r="G33" s="1">
        <f t="shared" si="3"/>
        <v>-16.620000000000005</v>
      </c>
      <c r="H33">
        <f t="shared" si="4"/>
        <v>0.70229422534841401</v>
      </c>
      <c r="I33">
        <f t="shared" si="5"/>
        <v>0.28829651958964675</v>
      </c>
      <c r="L33">
        <f t="shared" si="6"/>
        <v>-4.4317670985142099</v>
      </c>
      <c r="M33">
        <f t="shared" si="7"/>
        <v>-0.74954272659282506</v>
      </c>
    </row>
    <row r="34" spans="1:13">
      <c r="A34">
        <v>88</v>
      </c>
      <c r="B34" s="1">
        <f t="shared" si="0"/>
        <v>-15.620000000000005</v>
      </c>
      <c r="C34">
        <f t="shared" si="1"/>
        <v>0.79496927549414886</v>
      </c>
      <c r="D34">
        <f t="shared" si="2"/>
        <v>0.32762552303709602</v>
      </c>
      <c r="G34" s="1">
        <f t="shared" si="3"/>
        <v>-15.620000000000005</v>
      </c>
      <c r="H34">
        <f t="shared" si="4"/>
        <v>0.81207816720858883</v>
      </c>
      <c r="I34">
        <f t="shared" si="5"/>
        <v>0.3333635687020306</v>
      </c>
      <c r="L34">
        <f t="shared" si="6"/>
        <v>-4.8162128959167916</v>
      </c>
      <c r="M34">
        <f t="shared" si="7"/>
        <v>-0.81456386710106432</v>
      </c>
    </row>
    <row r="35" spans="1:13">
      <c r="A35">
        <v>89</v>
      </c>
      <c r="B35" s="1">
        <f t="shared" si="0"/>
        <v>-14.620000000000005</v>
      </c>
      <c r="C35">
        <f t="shared" si="1"/>
        <v>0.91295871297580478</v>
      </c>
      <c r="D35">
        <f t="shared" si="2"/>
        <v>0.37625174339479683</v>
      </c>
      <c r="G35" s="1">
        <f t="shared" si="3"/>
        <v>-14.620000000000005</v>
      </c>
      <c r="H35">
        <f t="shared" si="4"/>
        <v>0.93060096545470294</v>
      </c>
      <c r="I35">
        <f t="shared" si="5"/>
        <v>0.38201797734312215</v>
      </c>
      <c r="L35">
        <f t="shared" si="6"/>
        <v>-5.1658011362245899</v>
      </c>
      <c r="M35">
        <f t="shared" si="7"/>
        <v>-0.87368956504510631</v>
      </c>
    </row>
    <row r="36" spans="1:13">
      <c r="A36">
        <v>90</v>
      </c>
      <c r="B36" s="1">
        <f t="shared" si="0"/>
        <v>-13.620000000000005</v>
      </c>
      <c r="C36">
        <f t="shared" si="1"/>
        <v>1.0389078102229174</v>
      </c>
      <c r="D36">
        <f t="shared" si="2"/>
        <v>0.42815832662216219</v>
      </c>
      <c r="G36" s="1">
        <f t="shared" si="3"/>
        <v>-13.620000000000005</v>
      </c>
      <c r="H36">
        <f t="shared" si="4"/>
        <v>1.0568566632655265</v>
      </c>
      <c r="I36">
        <f t="shared" si="5"/>
        <v>0.43384679344817378</v>
      </c>
      <c r="L36">
        <f t="shared" si="6"/>
        <v>-5.4653755494306875</v>
      </c>
      <c r="M36">
        <f t="shared" si="7"/>
        <v>-0.92435644746481305</v>
      </c>
    </row>
    <row r="37" spans="1:13">
      <c r="A37">
        <v>91</v>
      </c>
      <c r="B37" s="1">
        <f t="shared" si="0"/>
        <v>-12.620000000000005</v>
      </c>
      <c r="C37">
        <f t="shared" si="1"/>
        <v>1.1714613497819508</v>
      </c>
      <c r="D37">
        <f t="shared" si="2"/>
        <v>0.48278675575415864</v>
      </c>
      <c r="G37" s="1">
        <f t="shared" si="3"/>
        <v>-12.620000000000005</v>
      </c>
      <c r="H37">
        <f t="shared" si="4"/>
        <v>1.1894757925752919</v>
      </c>
      <c r="I37">
        <f t="shared" si="5"/>
        <v>0.48828784113306206</v>
      </c>
      <c r="L37">
        <f t="shared" si="6"/>
        <v>-5.6995658412710197</v>
      </c>
      <c r="M37">
        <f t="shared" si="7"/>
        <v>-0.96396494357608697</v>
      </c>
    </row>
    <row r="38" spans="1:13">
      <c r="A38">
        <v>92</v>
      </c>
      <c r="B38" s="1">
        <f t="shared" si="0"/>
        <v>-11.620000000000005</v>
      </c>
      <c r="C38">
        <f t="shared" si="1"/>
        <v>1.3088925549868271</v>
      </c>
      <c r="D38">
        <f t="shared" si="2"/>
        <v>0.53942538554130126</v>
      </c>
      <c r="G38" s="1">
        <f t="shared" si="3"/>
        <v>-11.620000000000005</v>
      </c>
      <c r="H38">
        <f t="shared" si="4"/>
        <v>1.3267284834079893</v>
      </c>
      <c r="I38">
        <f t="shared" si="5"/>
        <v>0.54463099709700258</v>
      </c>
      <c r="L38">
        <f t="shared" si="6"/>
        <v>-5.8534915157189449</v>
      </c>
      <c r="M38">
        <f t="shared" si="7"/>
        <v>-0.98999832194495874</v>
      </c>
    </row>
    <row r="39" spans="1:13">
      <c r="A39">
        <v>93</v>
      </c>
      <c r="B39" s="1">
        <f t="shared" si="0"/>
        <v>-10.620000000000005</v>
      </c>
      <c r="C39">
        <f t="shared" si="1"/>
        <v>1.4491225353682091</v>
      </c>
      <c r="D39">
        <f t="shared" si="2"/>
        <v>0.59721745635985468</v>
      </c>
      <c r="G39" s="1">
        <f t="shared" si="3"/>
        <v>-10.620000000000005</v>
      </c>
      <c r="H39">
        <f t="shared" si="4"/>
        <v>1.466545106523907</v>
      </c>
      <c r="I39">
        <f t="shared" si="5"/>
        <v>0.60202666456828069</v>
      </c>
      <c r="L39">
        <f t="shared" si="6"/>
        <v>-5.9135293133489037</v>
      </c>
      <c r="M39">
        <f t="shared" si="7"/>
        <v>-1.000152486984289</v>
      </c>
    </row>
    <row r="40" spans="1:13">
      <c r="A40">
        <v>94</v>
      </c>
      <c r="B40" s="1">
        <f t="shared" si="0"/>
        <v>-9.6200000000000045</v>
      </c>
      <c r="C40">
        <f t="shared" si="1"/>
        <v>1.589759038488795</v>
      </c>
      <c r="D40">
        <f t="shared" si="2"/>
        <v>0.65517706475396464</v>
      </c>
      <c r="G40" s="1">
        <f t="shared" si="3"/>
        <v>-9.6200000000000045</v>
      </c>
      <c r="H40">
        <f t="shared" si="4"/>
        <v>1.6065554662431338</v>
      </c>
      <c r="I40">
        <f t="shared" si="5"/>
        <v>0.65950186222282836</v>
      </c>
      <c r="L40">
        <f t="shared" si="6"/>
        <v>-5.8681013794558172</v>
      </c>
      <c r="M40">
        <f t="shared" si="7"/>
        <v>-0.99246928146450486</v>
      </c>
    </row>
    <row r="41" spans="1:13">
      <c r="A41">
        <v>95</v>
      </c>
      <c r="B41" s="1">
        <f t="shared" si="0"/>
        <v>-8.6200000000000045</v>
      </c>
      <c r="C41">
        <f t="shared" si="1"/>
        <v>1.7281545343520783</v>
      </c>
      <c r="D41">
        <f t="shared" si="2"/>
        <v>0.71221310138569749</v>
      </c>
      <c r="G41" s="1">
        <f t="shared" si="3"/>
        <v>-8.6200000000000045</v>
      </c>
      <c r="H41">
        <f t="shared" si="4"/>
        <v>1.744146457196466</v>
      </c>
      <c r="I41">
        <f t="shared" si="5"/>
        <v>0.7159838926696217</v>
      </c>
      <c r="L41">
        <f t="shared" si="6"/>
        <v>-5.7084345766928006</v>
      </c>
      <c r="M41">
        <f t="shared" si="7"/>
        <v>-0.96546490871001756</v>
      </c>
    </row>
    <row r="42" spans="1:13">
      <c r="A42">
        <v>96</v>
      </c>
      <c r="B42" s="1">
        <f t="shared" si="0"/>
        <v>-7.6200000000000045</v>
      </c>
      <c r="C42">
        <f t="shared" si="1"/>
        <v>1.8614823697751945</v>
      </c>
      <c r="D42">
        <f t="shared" si="2"/>
        <v>0.76716063604198981</v>
      </c>
      <c r="G42" s="1">
        <f t="shared" si="3"/>
        <v>-7.6200000000000045</v>
      </c>
      <c r="H42">
        <f t="shared" si="4"/>
        <v>1.8765368756407359</v>
      </c>
      <c r="I42">
        <f t="shared" si="5"/>
        <v>0.7703310530005566</v>
      </c>
      <c r="L42">
        <f t="shared" si="6"/>
        <v>-5.4292380802342164</v>
      </c>
      <c r="M42">
        <f t="shared" si="7"/>
        <v>-0.91824453395682015</v>
      </c>
    </row>
    <row r="43" spans="1:13">
      <c r="A43">
        <v>97</v>
      </c>
      <c r="B43" s="1">
        <f t="shared" si="0"/>
        <v>-6.6200000000000045</v>
      </c>
      <c r="C43">
        <f t="shared" si="1"/>
        <v>1.9868284002081857</v>
      </c>
      <c r="D43">
        <f t="shared" si="2"/>
        <v>0.81881868126104018</v>
      </c>
      <c r="G43" s="1">
        <f t="shared" si="3"/>
        <v>-6.6200000000000045</v>
      </c>
      <c r="H43">
        <f t="shared" si="4"/>
        <v>2.0008668227624105</v>
      </c>
      <c r="I43">
        <f t="shared" si="5"/>
        <v>0.82136933544999746</v>
      </c>
      <c r="L43">
        <f t="shared" si="6"/>
        <v>-5.0292472206716887</v>
      </c>
      <c r="M43">
        <f t="shared" si="7"/>
        <v>-0.85059426425081086</v>
      </c>
    </row>
    <row r="44" spans="1:13">
      <c r="A44">
        <v>98</v>
      </c>
      <c r="B44" s="1">
        <f t="shared" si="0"/>
        <v>-5.6200000000000045</v>
      </c>
      <c r="C44">
        <f t="shared" si="1"/>
        <v>2.1012942446147496</v>
      </c>
      <c r="D44">
        <f t="shared" si="2"/>
        <v>0.86599274609552368</v>
      </c>
      <c r="G44" s="1">
        <f t="shared" si="3"/>
        <v>-5.6200000000000045</v>
      </c>
      <c r="H44">
        <f t="shared" si="4"/>
        <v>2.1142979561864332</v>
      </c>
      <c r="I44">
        <f t="shared" si="5"/>
        <v>0.86793358131579679</v>
      </c>
      <c r="L44">
        <f t="shared" si="6"/>
        <v>-4.5115868031710464</v>
      </c>
      <c r="M44">
        <f t="shared" si="7"/>
        <v>-0.76304259644933836</v>
      </c>
    </row>
    <row r="45" spans="1:13">
      <c r="A45">
        <v>99</v>
      </c>
      <c r="B45" s="1">
        <f t="shared" si="0"/>
        <v>-4.6200000000000045</v>
      </c>
      <c r="C45">
        <f t="shared" si="1"/>
        <v>2.2021072284889782</v>
      </c>
      <c r="D45">
        <f t="shared" si="2"/>
        <v>0.90754014621384138</v>
      </c>
      <c r="G45" s="1">
        <f t="shared" si="3"/>
        <v>-4.6200000000000045</v>
      </c>
      <c r="H45">
        <f t="shared" si="4"/>
        <v>2.2141198417997496</v>
      </c>
      <c r="I45">
        <f t="shared" si="5"/>
        <v>0.90891113910066645</v>
      </c>
      <c r="L45">
        <f t="shared" si="6"/>
        <v>-3.8839167418089282</v>
      </c>
      <c r="M45">
        <f t="shared" si="7"/>
        <v>-0.65688504828942362</v>
      </c>
    </row>
    <row r="46" spans="1:13">
      <c r="A46">
        <v>100</v>
      </c>
      <c r="B46" s="1">
        <f t="shared" si="0"/>
        <v>-3.6200000000000045</v>
      </c>
      <c r="C46">
        <f t="shared" si="1"/>
        <v>2.2867312869092391</v>
      </c>
      <c r="D46">
        <f t="shared" si="2"/>
        <v>0.94241570965524102</v>
      </c>
      <c r="G46" s="1">
        <f t="shared" si="3"/>
        <v>-3.6200000000000045</v>
      </c>
      <c r="H46">
        <f t="shared" si="4"/>
        <v>2.297856928647386</v>
      </c>
      <c r="I46">
        <f t="shared" si="5"/>
        <v>0.9432857784290376</v>
      </c>
      <c r="L46">
        <f t="shared" si="6"/>
        <v>-3.1583362672703075</v>
      </c>
      <c r="M46">
        <f t="shared" si="7"/>
        <v>-0.53416795707979625</v>
      </c>
    </row>
    <row r="47" spans="1:13">
      <c r="A47">
        <v>101</v>
      </c>
      <c r="B47" s="1">
        <f t="shared" si="0"/>
        <v>-2.6200000000000045</v>
      </c>
      <c r="C47">
        <f t="shared" si="1"/>
        <v>2.352972681017294</v>
      </c>
      <c r="D47">
        <f t="shared" si="2"/>
        <v>0.96971534507557577</v>
      </c>
      <c r="G47" s="1">
        <f t="shared" si="3"/>
        <v>-2.6200000000000045</v>
      </c>
      <c r="H47">
        <f t="shared" si="4"/>
        <v>2.3633702947981559</v>
      </c>
      <c r="I47">
        <f t="shared" si="5"/>
        <v>0.97017945741165912</v>
      </c>
      <c r="L47">
        <f t="shared" si="6"/>
        <v>-2.3510392303257905</v>
      </c>
      <c r="M47">
        <f t="shared" si="7"/>
        <v>-0.39763018133689493</v>
      </c>
    </row>
    <row r="48" spans="1:13">
      <c r="A48">
        <v>102</v>
      </c>
      <c r="B48" s="1">
        <f t="shared" si="0"/>
        <v>-1.6200000000000045</v>
      </c>
      <c r="C48">
        <f t="shared" si="1"/>
        <v>2.3990743957191021</v>
      </c>
      <c r="D48">
        <f t="shared" si="2"/>
        <v>0.98871494525848624</v>
      </c>
      <c r="G48" s="1">
        <f t="shared" si="3"/>
        <v>-1.6200000000000045</v>
      </c>
      <c r="H48">
        <f t="shared" si="4"/>
        <v>2.4089483442184281</v>
      </c>
      <c r="I48">
        <f t="shared" si="5"/>
        <v>0.98888955432443182</v>
      </c>
      <c r="L48">
        <f t="shared" si="6"/>
        <v>-1.4817308190611904</v>
      </c>
      <c r="M48">
        <f t="shared" si="7"/>
        <v>-0.25060445043876295</v>
      </c>
    </row>
    <row r="49" spans="1:13">
      <c r="A49">
        <v>103</v>
      </c>
      <c r="B49" s="1">
        <f t="shared" si="0"/>
        <v>-0.62000000000000455</v>
      </c>
      <c r="C49">
        <f t="shared" si="1"/>
        <v>2.4237935552240057</v>
      </c>
      <c r="D49">
        <f t="shared" si="2"/>
        <v>0.9989022918786401</v>
      </c>
      <c r="G49" s="1">
        <f t="shared" si="3"/>
        <v>-0.62000000000000455</v>
      </c>
      <c r="H49">
        <f t="shared" si="4"/>
        <v>2.4333810921948151</v>
      </c>
      <c r="I49">
        <f t="shared" si="5"/>
        <v>0.99891936227580547</v>
      </c>
      <c r="L49">
        <f t="shared" si="6"/>
        <v>-0.57283379368502219</v>
      </c>
      <c r="M49">
        <f t="shared" si="7"/>
        <v>-9.6883115483918675E-2</v>
      </c>
    </row>
    <row r="50" spans="1:13">
      <c r="A50">
        <v>104</v>
      </c>
      <c r="B50" s="1">
        <f t="shared" si="0"/>
        <v>0.37999999999999545</v>
      </c>
      <c r="C50">
        <f t="shared" si="1"/>
        <v>2.4264570968853882</v>
      </c>
      <c r="D50">
        <f t="shared" si="2"/>
        <v>1</v>
      </c>
      <c r="G50" s="1">
        <f t="shared" si="3"/>
        <v>0.37999999999999545</v>
      </c>
      <c r="H50">
        <f t="shared" si="4"/>
        <v>2.4360135403231369</v>
      </c>
      <c r="I50">
        <f t="shared" si="5"/>
        <v>1</v>
      </c>
      <c r="L50">
        <f t="shared" si="6"/>
        <v>0.35147149335518924</v>
      </c>
      <c r="M50">
        <f t="shared" si="7"/>
        <v>5.9444211663880572E-2</v>
      </c>
    </row>
    <row r="51" spans="1:13">
      <c r="A51">
        <v>105</v>
      </c>
      <c r="B51" s="1">
        <f t="shared" si="0"/>
        <v>1.3799999999999955</v>
      </c>
      <c r="C51">
        <f t="shared" si="1"/>
        <v>2.4069922226247291</v>
      </c>
      <c r="D51">
        <f t="shared" si="2"/>
        <v>0.99197806782339393</v>
      </c>
      <c r="G51" s="1">
        <f t="shared" si="3"/>
        <v>1.3799999999999955</v>
      </c>
      <c r="H51">
        <f t="shared" si="4"/>
        <v>2.4167748547362748</v>
      </c>
      <c r="I51">
        <f t="shared" si="5"/>
        <v>0.99210238971647502</v>
      </c>
      <c r="L51">
        <f t="shared" si="6"/>
        <v>1.2663159939351796</v>
      </c>
      <c r="M51">
        <f t="shared" si="7"/>
        <v>0.21417144035851787</v>
      </c>
    </row>
    <row r="52" spans="1:13">
      <c r="A52">
        <v>106</v>
      </c>
      <c r="B52" s="1">
        <f t="shared" si="0"/>
        <v>2.3799999999999955</v>
      </c>
      <c r="C52">
        <f t="shared" si="1"/>
        <v>2.3659297049724151</v>
      </c>
      <c r="D52">
        <f t="shared" si="2"/>
        <v>0.97505523918363679</v>
      </c>
      <c r="G52" s="1">
        <f t="shared" si="3"/>
        <v>2.3799999999999955</v>
      </c>
      <c r="H52">
        <f t="shared" si="4"/>
        <v>2.376181533267379</v>
      </c>
      <c r="I52">
        <f t="shared" si="5"/>
        <v>0.97543855727180351</v>
      </c>
      <c r="L52">
        <f t="shared" si="6"/>
        <v>2.1472538274561108</v>
      </c>
      <c r="M52">
        <f t="shared" si="7"/>
        <v>0.36316405008239683</v>
      </c>
    </row>
    <row r="53" spans="1:13">
      <c r="A53">
        <v>107</v>
      </c>
      <c r="B53" s="1">
        <f t="shared" si="0"/>
        <v>3.3799999999999955</v>
      </c>
      <c r="C53">
        <f t="shared" si="1"/>
        <v>2.3043798381664291</v>
      </c>
      <c r="D53">
        <f t="shared" si="2"/>
        <v>0.94968909243206567</v>
      </c>
      <c r="G53" s="1">
        <f t="shared" si="3"/>
        <v>3.3799999999999955</v>
      </c>
      <c r="H53">
        <f t="shared" si="4"/>
        <v>2.3153143638833678</v>
      </c>
      <c r="I53">
        <f t="shared" si="5"/>
        <v>0.95045217342110566</v>
      </c>
      <c r="L53">
        <f t="shared" si="6"/>
        <v>2.9713477243997803</v>
      </c>
      <c r="M53">
        <f t="shared" si="7"/>
        <v>0.50254267101460959</v>
      </c>
    </row>
    <row r="54" spans="1:13">
      <c r="A54">
        <v>108</v>
      </c>
      <c r="B54" s="1">
        <f t="shared" si="0"/>
        <v>4.3799999999999955</v>
      </c>
      <c r="C54">
        <f t="shared" si="1"/>
        <v>2.2239825551845542</v>
      </c>
      <c r="D54">
        <f t="shared" si="2"/>
        <v>0.91655548249308372</v>
      </c>
      <c r="G54" s="1">
        <f t="shared" si="3"/>
        <v>4.3799999999999955</v>
      </c>
      <c r="H54">
        <f t="shared" si="4"/>
        <v>2.2357706091759808</v>
      </c>
      <c r="I54">
        <f t="shared" si="5"/>
        <v>0.91779892523889917</v>
      </c>
      <c r="L54">
        <f t="shared" si="6"/>
        <v>3.7181607783641093</v>
      </c>
      <c r="M54">
        <f t="shared" si="7"/>
        <v>0.62885081859556102</v>
      </c>
    </row>
    <row r="55" spans="1:13">
      <c r="A55">
        <v>109</v>
      </c>
      <c r="B55" s="1">
        <f t="shared" si="0"/>
        <v>5.3799999999999955</v>
      </c>
      <c r="C55">
        <f t="shared" si="1"/>
        <v>2.1268348387317366</v>
      </c>
      <c r="D55">
        <f t="shared" si="2"/>
        <v>0.87651862522595259</v>
      </c>
      <c r="G55" s="1">
        <f t="shared" si="3"/>
        <v>5.3799999999999955</v>
      </c>
      <c r="H55">
        <f t="shared" si="4"/>
        <v>2.1395943696214199</v>
      </c>
      <c r="I55">
        <f t="shared" si="5"/>
        <v>0.87831792976717327</v>
      </c>
      <c r="L55">
        <f t="shared" si="6"/>
        <v>4.3705946935726212</v>
      </c>
      <c r="M55">
        <f t="shared" si="7"/>
        <v>0.73919666594186473</v>
      </c>
    </row>
    <row r="56" spans="1:13">
      <c r="A56">
        <v>110</v>
      </c>
      <c r="B56" s="1">
        <f t="shared" si="0"/>
        <v>6.3799999999999955</v>
      </c>
      <c r="C56">
        <f t="shared" si="1"/>
        <v>2.0153999099248163</v>
      </c>
      <c r="D56">
        <f t="shared" si="2"/>
        <v>0.83059367194738087</v>
      </c>
      <c r="G56" s="1">
        <f t="shared" si="3"/>
        <v>6.3799999999999955</v>
      </c>
      <c r="H56">
        <f t="shared" si="4"/>
        <v>2.0291893625127311</v>
      </c>
      <c r="I56">
        <f t="shared" si="5"/>
        <v>0.83299592917843934</v>
      </c>
      <c r="L56">
        <f t="shared" si="6"/>
        <v>4.9155267945630836</v>
      </c>
      <c r="M56">
        <f t="shared" si="7"/>
        <v>0.83136078100135968</v>
      </c>
    </row>
    <row r="57" spans="1:13">
      <c r="A57">
        <v>111</v>
      </c>
      <c r="B57" s="1">
        <f t="shared" si="0"/>
        <v>7.3799999999999955</v>
      </c>
      <c r="C57">
        <f t="shared" si="1"/>
        <v>1.8924036792002079</v>
      </c>
      <c r="D57">
        <f t="shared" si="2"/>
        <v>0.77990403441680722</v>
      </c>
      <c r="G57" s="1">
        <f t="shared" si="3"/>
        <v>7.3799999999999955</v>
      </c>
      <c r="H57">
        <f t="shared" si="4"/>
        <v>1.9072193072750669</v>
      </c>
      <c r="I57">
        <f t="shared" si="5"/>
        <v>0.78292639827530452</v>
      </c>
      <c r="L57">
        <f t="shared" si="6"/>
        <v>5.3442136070289425</v>
      </c>
      <c r="M57">
        <f t="shared" si="7"/>
        <v>0.90386438399479596</v>
      </c>
    </row>
    <row r="58" spans="1:13">
      <c r="A58">
        <v>112</v>
      </c>
      <c r="B58" s="1">
        <f t="shared" si="0"/>
        <v>8.3799999999999955</v>
      </c>
      <c r="C58">
        <f t="shared" si="1"/>
        <v>1.7607245205346651</v>
      </c>
      <c r="D58">
        <f t="shared" si="2"/>
        <v>0.7256359582020796</v>
      </c>
      <c r="G58" s="1">
        <f t="shared" si="3"/>
        <v>8.3799999999999955</v>
      </c>
      <c r="H58">
        <f t="shared" si="4"/>
        <v>1.7765016660244717</v>
      </c>
      <c r="I58">
        <f t="shared" si="5"/>
        <v>0.7292659242726619</v>
      </c>
      <c r="L58">
        <f t="shared" si="6"/>
        <v>5.6524463615028058</v>
      </c>
      <c r="M58">
        <f t="shared" si="7"/>
        <v>0.95599564768214362</v>
      </c>
    </row>
    <row r="59" spans="1:13">
      <c r="A59">
        <v>113</v>
      </c>
      <c r="B59" s="1">
        <f t="shared" si="0"/>
        <v>9.3799999999999955</v>
      </c>
      <c r="C59">
        <f t="shared" si="1"/>
        <v>1.6232825530798181</v>
      </c>
      <c r="D59">
        <f t="shared" si="2"/>
        <v>0.66899289303877296</v>
      </c>
      <c r="G59" s="1">
        <f t="shared" si="3"/>
        <v>9.3799999999999955</v>
      </c>
      <c r="H59">
        <f t="shared" si="4"/>
        <v>1.639900622175682</v>
      </c>
      <c r="I59">
        <f t="shared" si="5"/>
        <v>0.67319027379385965</v>
      </c>
      <c r="L59">
        <f t="shared" si="6"/>
        <v>5.8404617107969248</v>
      </c>
      <c r="M59">
        <f t="shared" si="7"/>
        <v>0.98779459704445627</v>
      </c>
    </row>
    <row r="60" spans="1:13">
      <c r="A60">
        <v>114</v>
      </c>
      <c r="B60" s="1">
        <f t="shared" si="0"/>
        <v>10.379999999999995</v>
      </c>
      <c r="C60">
        <f t="shared" si="1"/>
        <v>1.4829342956673879</v>
      </c>
      <c r="D60">
        <f t="shared" si="2"/>
        <v>0.61115207747579359</v>
      </c>
      <c r="G60" s="1">
        <f t="shared" si="3"/>
        <v>10.379999999999995</v>
      </c>
      <c r="H60">
        <f t="shared" si="4"/>
        <v>1.5002248991295597</v>
      </c>
      <c r="I60">
        <f t="shared" si="5"/>
        <v>0.61585244675222739</v>
      </c>
      <c r="L60">
        <f t="shared" si="6"/>
        <v>5.9126277145794832</v>
      </c>
      <c r="M60">
        <f t="shared" si="7"/>
        <v>1</v>
      </c>
    </row>
    <row r="61" spans="1:13">
      <c r="A61">
        <v>115</v>
      </c>
      <c r="B61" s="1">
        <f t="shared" si="0"/>
        <v>11.379999999999995</v>
      </c>
      <c r="C61">
        <f t="shared" si="1"/>
        <v>1.3423778493644076</v>
      </c>
      <c r="D61">
        <f t="shared" si="2"/>
        <v>0.55322546237783898</v>
      </c>
      <c r="G61" s="1">
        <f t="shared" si="3"/>
        <v>11.379999999999995</v>
      </c>
      <c r="H61">
        <f t="shared" si="4"/>
        <v>1.3601353704109331</v>
      </c>
      <c r="I61">
        <f t="shared" si="5"/>
        <v>0.55834474968908065</v>
      </c>
      <c r="L61">
        <f t="shared" si="6"/>
        <v>5.8769393492507289</v>
      </c>
      <c r="M61">
        <f t="shared" si="7"/>
        <v>0.99396404322214416</v>
      </c>
    </row>
    <row r="62" spans="1:13">
      <c r="A62">
        <v>116</v>
      </c>
      <c r="B62" s="1">
        <f t="shared" si="0"/>
        <v>12.379999999999995</v>
      </c>
      <c r="C62">
        <f t="shared" si="1"/>
        <v>1.2040727425346525</v>
      </c>
      <c r="D62">
        <f t="shared" si="2"/>
        <v>0.49622667719128677</v>
      </c>
      <c r="G62" s="1">
        <f t="shared" si="3"/>
        <v>12.379999999999995</v>
      </c>
      <c r="H62">
        <f t="shared" si="4"/>
        <v>1.2220664660613851</v>
      </c>
      <c r="I62">
        <f t="shared" si="5"/>
        <v>0.50166653256749882</v>
      </c>
      <c r="L62">
        <f t="shared" si="6"/>
        <v>5.7443683917200508</v>
      </c>
      <c r="M62">
        <f t="shared" si="7"/>
        <v>0.97154237828224244</v>
      </c>
    </row>
    <row r="63" spans="1:13">
      <c r="A63">
        <v>117</v>
      </c>
      <c r="B63" s="1">
        <f t="shared" si="0"/>
        <v>13.379999999999995</v>
      </c>
      <c r="C63">
        <f t="shared" si="1"/>
        <v>1.0701773442611791</v>
      </c>
      <c r="D63">
        <f t="shared" si="2"/>
        <v>0.4410452365446163</v>
      </c>
      <c r="G63" s="1">
        <f t="shared" si="3"/>
        <v>13.379999999999995</v>
      </c>
      <c r="H63">
        <f t="shared" si="4"/>
        <v>1.0881642319068232</v>
      </c>
      <c r="I63">
        <f t="shared" si="5"/>
        <v>0.44669876168359818</v>
      </c>
      <c r="L63">
        <f t="shared" si="6"/>
        <v>5.5281188572568718</v>
      </c>
      <c r="M63">
        <f t="shared" si="7"/>
        <v>0.93496819419655308</v>
      </c>
    </row>
    <row r="64" spans="1:13">
      <c r="A64">
        <v>118</v>
      </c>
      <c r="B64" s="1">
        <f t="shared" si="0"/>
        <v>14.379999999999995</v>
      </c>
      <c r="C64">
        <f t="shared" si="1"/>
        <v>0.94250542811483462</v>
      </c>
      <c r="D64">
        <f t="shared" si="2"/>
        <v>0.38842863915650477</v>
      </c>
      <c r="G64" s="1">
        <f t="shared" si="3"/>
        <v>14.379999999999995</v>
      </c>
      <c r="H64">
        <f t="shared" si="4"/>
        <v>0.96024265279791809</v>
      </c>
      <c r="I64">
        <f t="shared" si="5"/>
        <v>0.39418609006193867</v>
      </c>
      <c r="L64">
        <f t="shared" si="6"/>
        <v>5.2428410481412842</v>
      </c>
      <c r="M64">
        <f t="shared" si="7"/>
        <v>0.88671928983679715</v>
      </c>
    </row>
    <row r="65" spans="1:13">
      <c r="A65">
        <v>119</v>
      </c>
      <c r="B65" s="1">
        <f t="shared" si="0"/>
        <v>15.379999999999995</v>
      </c>
      <c r="C65">
        <f t="shared" si="1"/>
        <v>0.8225021602665723</v>
      </c>
      <c r="D65">
        <f t="shared" si="2"/>
        <v>0.33897247197254793</v>
      </c>
      <c r="G65" s="1">
        <f t="shared" si="3"/>
        <v>15.379999999999995</v>
      </c>
      <c r="H65">
        <f t="shared" si="4"/>
        <v>0.83975861178900246</v>
      </c>
      <c r="I65">
        <f t="shared" si="5"/>
        <v>0.34472657802945078</v>
      </c>
      <c r="L65">
        <f t="shared" si="6"/>
        <v>4.9038549275175267</v>
      </c>
      <c r="M65">
        <f t="shared" si="7"/>
        <v>0.82938672350797549</v>
      </c>
    </row>
    <row r="66" spans="1:13">
      <c r="A66">
        <v>120</v>
      </c>
      <c r="B66" s="1">
        <f t="shared" si="0"/>
        <v>16.379999999999995</v>
      </c>
      <c r="C66">
        <f t="shared" si="1"/>
        <v>0.71123859316780003</v>
      </c>
      <c r="D66">
        <f t="shared" si="2"/>
        <v>0.29311814088151372</v>
      </c>
      <c r="G66" s="1">
        <f t="shared" si="3"/>
        <v>16.379999999999995</v>
      </c>
      <c r="H66">
        <f t="shared" si="4"/>
        <v>0.72780471804710212</v>
      </c>
      <c r="I66">
        <f t="shared" si="5"/>
        <v>0.29876874902368522</v>
      </c>
      <c r="L66">
        <f t="shared" si="6"/>
        <v>4.5264275778490113</v>
      </c>
      <c r="M66">
        <f t="shared" si="7"/>
        <v>0.76555260982991535</v>
      </c>
    </row>
    <row r="67" spans="1:13">
      <c r="A67">
        <v>121</v>
      </c>
      <c r="B67" s="1">
        <f t="shared" si="0"/>
        <v>17.379999999999995</v>
      </c>
      <c r="C67">
        <f t="shared" si="1"/>
        <v>0.60942274779488204</v>
      </c>
      <c r="D67">
        <f t="shared" si="2"/>
        <v>0.25115743796877349</v>
      </c>
      <c r="G67" s="1">
        <f t="shared" si="3"/>
        <v>17.379999999999995</v>
      </c>
      <c r="H67">
        <f t="shared" si="4"/>
        <v>0.62511827279433063</v>
      </c>
      <c r="I67">
        <f t="shared" si="5"/>
        <v>0.25661527017268088</v>
      </c>
      <c r="L67">
        <f t="shared" si="6"/>
        <v>4.1251408149378532</v>
      </c>
      <c r="M67">
        <f t="shared" si="7"/>
        <v>0.69768316458788593</v>
      </c>
    </row>
    <row r="68" spans="1:13">
      <c r="A68">
        <v>122</v>
      </c>
      <c r="B68" s="1">
        <f t="shared" si="0"/>
        <v>18.379999999999995</v>
      </c>
      <c r="C68">
        <f t="shared" si="1"/>
        <v>0.51742461780661364</v>
      </c>
      <c r="D68">
        <f t="shared" si="2"/>
        <v>0.21324284631728388</v>
      </c>
      <c r="G68" s="1">
        <f t="shared" si="3"/>
        <v>18.379999999999995</v>
      </c>
      <c r="H68">
        <f t="shared" si="4"/>
        <v>0.53210390755282022</v>
      </c>
      <c r="I68">
        <f t="shared" si="5"/>
        <v>0.21843224544730433</v>
      </c>
      <c r="L68">
        <f t="shared" si="6"/>
        <v>3.7133746419181337</v>
      </c>
      <c r="M68">
        <f t="shared" si="7"/>
        <v>0.62804134154457514</v>
      </c>
    </row>
    <row r="69" spans="1:13">
      <c r="A69">
        <v>123</v>
      </c>
      <c r="B69" s="1">
        <f t="shared" si="0"/>
        <v>19.379999999999995</v>
      </c>
      <c r="C69">
        <f t="shared" si="1"/>
        <v>0.43531195449407883</v>
      </c>
      <c r="D69">
        <f t="shared" si="2"/>
        <v>0.17940228782649703</v>
      </c>
      <c r="G69" s="1">
        <f t="shared" si="3"/>
        <v>19.379999999999995</v>
      </c>
      <c r="H69">
        <f t="shared" si="4"/>
        <v>0.44886694993437293</v>
      </c>
      <c r="I69">
        <f t="shared" si="5"/>
        <v>0.18426291254310137</v>
      </c>
      <c r="L69">
        <f t="shared" si="6"/>
        <v>3.3029212131165626</v>
      </c>
      <c r="M69">
        <f t="shared" si="7"/>
        <v>0.55862154232578343</v>
      </c>
    </row>
    <row r="70" spans="1:13">
      <c r="A70">
        <v>124</v>
      </c>
      <c r="B70" s="1">
        <f t="shared" si="0"/>
        <v>20.379999999999995</v>
      </c>
      <c r="C70">
        <f t="shared" si="1"/>
        <v>0.36289349215997629</v>
      </c>
      <c r="D70">
        <f t="shared" si="2"/>
        <v>0.14955693740713077</v>
      </c>
      <c r="G70" s="1">
        <f t="shared" si="3"/>
        <v>20.379999999999995</v>
      </c>
      <c r="H70">
        <f t="shared" si="4"/>
        <v>0.37525435205528535</v>
      </c>
      <c r="I70">
        <f t="shared" si="5"/>
        <v>0.15404444427082614</v>
      </c>
      <c r="L70">
        <f t="shared" si="6"/>
        <v>2.9037333293413656</v>
      </c>
      <c r="M70">
        <f t="shared" si="7"/>
        <v>0.49110707954456156</v>
      </c>
    </row>
    <row r="71" spans="1:13">
      <c r="A71">
        <v>125</v>
      </c>
      <c r="B71" s="1">
        <f t="shared" si="0"/>
        <v>21.379999999999995</v>
      </c>
      <c r="C71">
        <f t="shared" si="1"/>
        <v>0.29976632650483376</v>
      </c>
      <c r="D71">
        <f t="shared" si="2"/>
        <v>0.12354074872768829</v>
      </c>
      <c r="G71" s="1">
        <f t="shared" si="3"/>
        <v>21.379999999999995</v>
      </c>
      <c r="H71">
        <f t="shared" si="4"/>
        <v>0.3109000364349967</v>
      </c>
      <c r="I71">
        <f t="shared" si="5"/>
        <v>0.12762656335389491</v>
      </c>
      <c r="L71">
        <f t="shared" si="6"/>
        <v>2.5238020332597788</v>
      </c>
      <c r="M71">
        <f t="shared" si="7"/>
        <v>0.42684947456382788</v>
      </c>
    </row>
    <row r="72" spans="1:13">
      <c r="A72">
        <v>126</v>
      </c>
      <c r="B72" s="1">
        <f t="shared" si="0"/>
        <v>22.379999999999995</v>
      </c>
      <c r="C72">
        <f t="shared" si="1"/>
        <v>0.24536442289131347</v>
      </c>
      <c r="D72">
        <f t="shared" si="2"/>
        <v>0.10112044561029511</v>
      </c>
      <c r="G72" s="1">
        <f t="shared" si="3"/>
        <v>22.379999999999995</v>
      </c>
      <c r="H72">
        <f t="shared" si="4"/>
        <v>0.25527173792769164</v>
      </c>
      <c r="I72">
        <f t="shared" si="5"/>
        <v>0.1047907713574654</v>
      </c>
      <c r="L72">
        <f t="shared" si="6"/>
        <v>2.1691502209375924</v>
      </c>
      <c r="M72">
        <f t="shared" si="7"/>
        <v>0.36686737701899541</v>
      </c>
    </row>
    <row r="73" spans="1:13">
      <c r="A73">
        <v>127</v>
      </c>
      <c r="B73" s="1">
        <f t="shared" si="0"/>
        <v>23.379999999999995</v>
      </c>
      <c r="C73">
        <f t="shared" si="1"/>
        <v>0.19900565472341178</v>
      </c>
      <c r="D73">
        <f t="shared" si="2"/>
        <v>8.2014907652336558E-2</v>
      </c>
      <c r="G73" s="1">
        <f t="shared" si="3"/>
        <v>23.379999999999995</v>
      </c>
      <c r="H73">
        <f t="shared" si="4"/>
        <v>0.20771680042006943</v>
      </c>
      <c r="I73">
        <f t="shared" si="5"/>
        <v>8.5269148541972317E-2</v>
      </c>
      <c r="L73">
        <f t="shared" si="6"/>
        <v>1.8439236866303701</v>
      </c>
      <c r="M73">
        <f t="shared" si="7"/>
        <v>0.31186196318154513</v>
      </c>
    </row>
    <row r="74" spans="1:13">
      <c r="A74">
        <v>128</v>
      </c>
      <c r="B74" s="1">
        <f t="shared" si="0"/>
        <v>24.379999999999995</v>
      </c>
      <c r="C74">
        <f t="shared" si="1"/>
        <v>0.15993529740453802</v>
      </c>
      <c r="D74">
        <f t="shared" si="2"/>
        <v>6.5913095108844799E-2</v>
      </c>
      <c r="G74" s="1">
        <f t="shared" si="3"/>
        <v>24.379999999999995</v>
      </c>
      <c r="H74">
        <f t="shared" si="4"/>
        <v>0.16750487088196586</v>
      </c>
      <c r="I74">
        <f t="shared" si="5"/>
        <v>6.8761880059068289E-2</v>
      </c>
      <c r="L74">
        <f t="shared" si="6"/>
        <v>1.5505577777400459</v>
      </c>
      <c r="M74">
        <f t="shared" si="7"/>
        <v>0.262245122235017</v>
      </c>
    </row>
    <row r="75" spans="1:13">
      <c r="A75">
        <v>129</v>
      </c>
      <c r="B75" s="1">
        <f t="shared" si="0"/>
        <v>25.379999999999995</v>
      </c>
      <c r="C75">
        <f t="shared" si="1"/>
        <v>0.12736447427369837</v>
      </c>
      <c r="D75">
        <f t="shared" si="2"/>
        <v>5.2489893366416414E-2</v>
      </c>
      <c r="G75" s="1">
        <f t="shared" si="3"/>
        <v>25.379999999999995</v>
      </c>
      <c r="H75">
        <f t="shared" si="4"/>
        <v>0.13386596823464608</v>
      </c>
      <c r="I75">
        <f t="shared" si="5"/>
        <v>5.4952883479001013E-2</v>
      </c>
      <c r="L75">
        <f t="shared" si="6"/>
        <v>1.2899967417928031</v>
      </c>
      <c r="M75">
        <f t="shared" si="7"/>
        <v>0.21817655432827299</v>
      </c>
    </row>
    <row r="76" spans="1:13">
      <c r="A76">
        <v>130</v>
      </c>
      <c r="B76" s="1">
        <f t="shared" si="0"/>
        <v>26.379999999999995</v>
      </c>
      <c r="C76">
        <f t="shared" si="1"/>
        <v>0.10050261735917125</v>
      </c>
      <c r="D76">
        <f t="shared" si="2"/>
        <v>4.1419490782745295E-2</v>
      </c>
      <c r="G76" s="1">
        <f t="shared" si="3"/>
        <v>26.379999999999995</v>
      </c>
      <c r="H76">
        <f t="shared" si="4"/>
        <v>0.10602294259817997</v>
      </c>
      <c r="I76">
        <f t="shared" si="5"/>
        <v>4.3523133530742213E-2</v>
      </c>
      <c r="L76">
        <f t="shared" si="6"/>
        <v>1.0619436122539525</v>
      </c>
      <c r="M76">
        <f t="shared" si="7"/>
        <v>0.17960603364818478</v>
      </c>
    </row>
    <row r="77" spans="1:13">
      <c r="A77">
        <v>131</v>
      </c>
      <c r="B77" s="1">
        <f t="shared" si="0"/>
        <v>27.379999999999995</v>
      </c>
      <c r="C77">
        <f t="shared" si="1"/>
        <v>7.858352694660127E-2</v>
      </c>
      <c r="D77">
        <f t="shared" si="2"/>
        <v>3.2386118447126661E-2</v>
      </c>
      <c r="G77" s="1">
        <f t="shared" si="3"/>
        <v>27.379999999999995</v>
      </c>
      <c r="H77">
        <f t="shared" si="4"/>
        <v>8.3217842224755395E-2</v>
      </c>
      <c r="I77">
        <f t="shared" si="5"/>
        <v>3.4161485906074464E-2</v>
      </c>
      <c r="L77">
        <f t="shared" si="6"/>
        <v>0.865120705833194</v>
      </c>
      <c r="M77">
        <f t="shared" si="7"/>
        <v>0.14631746620879935</v>
      </c>
    </row>
    <row r="78" spans="1:13">
      <c r="A78">
        <v>132</v>
      </c>
      <c r="B78" s="1">
        <f t="shared" si="0"/>
        <v>28.379999999999995</v>
      </c>
      <c r="C78">
        <f t="shared" si="1"/>
        <v>6.0885060382564186E-2</v>
      </c>
      <c r="D78">
        <f t="shared" si="2"/>
        <v>2.5092164399163099E-2</v>
      </c>
      <c r="G78" s="1">
        <f t="shared" si="3"/>
        <v>28.379999999999995</v>
      </c>
      <c r="H78">
        <f t="shared" si="4"/>
        <v>6.4732141487182926E-2</v>
      </c>
      <c r="I78">
        <f t="shared" si="5"/>
        <v>2.6572980985399702E-2</v>
      </c>
      <c r="L78">
        <f t="shared" si="6"/>
        <v>0.69752403656102868</v>
      </c>
      <c r="M78">
        <f t="shared" si="7"/>
        <v>0.11797191878681268</v>
      </c>
    </row>
    <row r="79" spans="1:13">
      <c r="A79">
        <v>133</v>
      </c>
      <c r="B79" s="1">
        <f t="shared" si="0"/>
        <v>29.379999999999995</v>
      </c>
      <c r="C79">
        <f t="shared" si="1"/>
        <v>4.6742834569167328E-2</v>
      </c>
      <c r="D79">
        <f t="shared" si="2"/>
        <v>1.9263820748846808E-2</v>
      </c>
      <c r="G79" s="1">
        <f t="shared" si="3"/>
        <v>29.379999999999995</v>
      </c>
      <c r="H79">
        <f t="shared" si="4"/>
        <v>4.9901135225544548E-2</v>
      </c>
      <c r="I79">
        <f t="shared" si="5"/>
        <v>2.0484752814192146E-2</v>
      </c>
      <c r="L79">
        <f t="shared" si="6"/>
        <v>0.5566587361780565</v>
      </c>
      <c r="M79">
        <f t="shared" si="7"/>
        <v>9.4147435463497145E-2</v>
      </c>
    </row>
    <row r="80" spans="1:13">
      <c r="A80">
        <v>134</v>
      </c>
      <c r="B80" s="1">
        <f t="shared" si="0"/>
        <v>30.379999999999995</v>
      </c>
      <c r="C80">
        <f t="shared" si="1"/>
        <v>3.5558581614300359E-2</v>
      </c>
      <c r="D80">
        <f t="shared" si="2"/>
        <v>1.4654527236415398E-2</v>
      </c>
      <c r="G80" s="1">
        <f t="shared" si="3"/>
        <v>30.379999999999995</v>
      </c>
      <c r="H80">
        <f t="shared" si="4"/>
        <v>3.8123064484201864E-2</v>
      </c>
      <c r="I80">
        <f t="shared" si="5"/>
        <v>1.5649775279633644E-2</v>
      </c>
      <c r="L80">
        <f t="shared" si="6"/>
        <v>0.43974649369394503</v>
      </c>
      <c r="M80">
        <f t="shared" si="7"/>
        <v>7.4374121781692559E-2</v>
      </c>
    </row>
    <row r="81" spans="1:13">
      <c r="A81">
        <v>135</v>
      </c>
      <c r="B81" s="1">
        <f t="shared" si="0"/>
        <v>31.379999999999995</v>
      </c>
      <c r="C81">
        <f t="shared" si="1"/>
        <v>2.6803955789279712E-2</v>
      </c>
      <c r="D81">
        <f t="shared" ref="D81:D91" si="8">C81/$C$93</f>
        <v>1.1046540169074243E-2</v>
      </c>
      <c r="G81" s="1">
        <f t="shared" ref="G81:G85" si="9">A81-$H$8 + $H$10</f>
        <v>31.379999999999995</v>
      </c>
      <c r="H81">
        <f t="shared" ref="H81:H91" si="10">$H$12*1*EXP(-((G81-$H$10)^2)/(2*($H$9^2)))</f>
        <v>2.8863707090051826E-2</v>
      </c>
      <c r="I81">
        <f t="shared" ref="I81:I91" si="11">H81/$H$93</f>
        <v>1.1848746573971449E-2</v>
      </c>
      <c r="L81">
        <f t="shared" ref="L81:L91" si="12">$M$12*2*((G81-$H$10)/$H$9)*EXP(-((G81-$H$10)^2)/(2*($H$9^2)))</f>
        <v>0.34389974990266281</v>
      </c>
      <c r="M81">
        <f t="shared" ref="M81:M91" si="13">L81/$L$93</f>
        <v>5.8163606183874471E-2</v>
      </c>
    </row>
    <row r="82" spans="1:13">
      <c r="A82">
        <v>136</v>
      </c>
      <c r="B82" s="1">
        <f>A82-$B$8</f>
        <v>32.379999999999995</v>
      </c>
      <c r="C82">
        <f>$B$12*1*EXP(-(B82^2)/(2*($B$9^2)))</f>
        <v>2.0020662127279976E-2</v>
      </c>
      <c r="D82">
        <f t="shared" si="8"/>
        <v>8.2509854194325518E-3</v>
      </c>
      <c r="G82" s="1">
        <f t="shared" si="9"/>
        <v>32.379999999999995</v>
      </c>
      <c r="H82">
        <f t="shared" si="10"/>
        <v>2.165725153314637E-2</v>
      </c>
      <c r="I82">
        <f t="shared" si="11"/>
        <v>8.8904479284107503E-3</v>
      </c>
      <c r="L82">
        <f t="shared" si="12"/>
        <v>0.26626065564116247</v>
      </c>
      <c r="M82">
        <f t="shared" si="13"/>
        <v>4.5032541958393776E-2</v>
      </c>
    </row>
    <row r="83" spans="1:13">
      <c r="A83">
        <v>137</v>
      </c>
      <c r="B83" s="1">
        <f>A83-$B$8</f>
        <v>33.379999999999995</v>
      </c>
      <c r="C83">
        <f>$B$12*1*EXP(-(B83^2)/(2*($B$9^2)))</f>
        <v>1.4817777176451195E-2</v>
      </c>
      <c r="D83">
        <f t="shared" si="8"/>
        <v>6.1067542448911888E-3</v>
      </c>
      <c r="G83" s="1">
        <f t="shared" si="9"/>
        <v>33.379999999999995</v>
      </c>
      <c r="H83">
        <f t="shared" si="10"/>
        <v>1.6104286919031749E-2</v>
      </c>
      <c r="I83">
        <f t="shared" si="11"/>
        <v>6.6109184749833195E-3</v>
      </c>
      <c r="L83">
        <f t="shared" si="12"/>
        <v>0.20410546999966825</v>
      </c>
      <c r="M83">
        <f t="shared" si="13"/>
        <v>3.4520264060661325E-2</v>
      </c>
    </row>
    <row r="84" spans="1:13">
      <c r="A84">
        <v>138</v>
      </c>
      <c r="B84" s="1">
        <f>A84-$B$8</f>
        <v>34.379999999999995</v>
      </c>
      <c r="C84">
        <f>$B$12*1*EXP(-(B84^2)/(2*($B$9^2)))</f>
        <v>1.0867077463548491E-2</v>
      </c>
      <c r="D84">
        <f t="shared" si="8"/>
        <v>4.4785780377067132E-3</v>
      </c>
      <c r="G84" s="1">
        <f t="shared" si="9"/>
        <v>34.379999999999995</v>
      </c>
      <c r="H84">
        <f t="shared" si="10"/>
        <v>1.1867700709575667E-2</v>
      </c>
      <c r="I84">
        <f t="shared" si="11"/>
        <v>4.8717712414691333E-3</v>
      </c>
      <c r="L84">
        <f t="shared" si="12"/>
        <v>0.15491706834462243</v>
      </c>
      <c r="M84">
        <f t="shared" si="13"/>
        <v>2.6201052361647027E-2</v>
      </c>
    </row>
    <row r="85" spans="1:13">
      <c r="A85">
        <v>139</v>
      </c>
      <c r="B85" s="1">
        <f>A85-$B$8</f>
        <v>35.379999999999995</v>
      </c>
      <c r="C85">
        <f>$B$12*1*EXP(-(B85^2)/(2*($B$9^2)))</f>
        <v>7.897098331631193E-3</v>
      </c>
      <c r="D85">
        <f t="shared" si="8"/>
        <v>3.2545798323687426E-3</v>
      </c>
      <c r="G85" s="1">
        <f t="shared" si="9"/>
        <v>35.379999999999995</v>
      </c>
      <c r="H85">
        <f t="shared" si="10"/>
        <v>8.6671956086121927E-3</v>
      </c>
      <c r="I85">
        <f t="shared" si="11"/>
        <v>3.557942295945732E-3</v>
      </c>
      <c r="L85">
        <f t="shared" si="12"/>
        <v>0.11642955534720612</v>
      </c>
      <c r="M85">
        <f t="shared" si="13"/>
        <v>1.9691677028829607E-2</v>
      </c>
    </row>
    <row r="86" spans="1:13">
      <c r="A86">
        <v>140</v>
      </c>
      <c r="B86" s="1">
        <f t="shared" ref="B86:B91" si="14">A86-$B$8</f>
        <v>36.379999999999995</v>
      </c>
      <c r="C86">
        <f t="shared" ref="C86:C91" si="15">$B$12*1*EXP(-(B86^2)/(2*($B$9^2)))</f>
        <v>5.6865309650981286E-3</v>
      </c>
      <c r="D86">
        <f t="shared" si="8"/>
        <v>2.3435530644235936E-3</v>
      </c>
      <c r="G86" s="1">
        <f t="shared" ref="G86:G91" si="16">A86-$H$8 + $H$10</f>
        <v>36.379999999999995</v>
      </c>
      <c r="H86">
        <f t="shared" si="10"/>
        <v>6.2730325063601617E-3</v>
      </c>
      <c r="I86">
        <f t="shared" si="11"/>
        <v>2.5751221832404285E-3</v>
      </c>
      <c r="L86">
        <f t="shared" si="12"/>
        <v>8.6649696290267128E-2</v>
      </c>
      <c r="M86">
        <f t="shared" si="13"/>
        <v>1.4655023193258804E-2</v>
      </c>
    </row>
    <row r="87" spans="1:13">
      <c r="A87">
        <v>141</v>
      </c>
      <c r="B87" s="1">
        <f t="shared" si="14"/>
        <v>37.379999999999995</v>
      </c>
      <c r="C87">
        <f t="shared" si="15"/>
        <v>4.0574422838761445E-3</v>
      </c>
      <c r="D87">
        <f t="shared" si="8"/>
        <v>1.6721673295127684E-3</v>
      </c>
      <c r="G87" s="1">
        <f t="shared" si="16"/>
        <v>37.379999999999995</v>
      </c>
      <c r="H87">
        <f t="shared" si="10"/>
        <v>4.4994911797958531E-3</v>
      </c>
      <c r="I87">
        <f t="shared" si="11"/>
        <v>1.8470714982967607E-3</v>
      </c>
      <c r="L87">
        <f t="shared" si="12"/>
        <v>6.3860088188594261E-2</v>
      </c>
      <c r="M87">
        <f t="shared" si="13"/>
        <v>1.0800627279665638E-2</v>
      </c>
    </row>
    <row r="88" spans="1:13">
      <c r="A88">
        <v>142</v>
      </c>
      <c r="B88" s="1">
        <f t="shared" si="14"/>
        <v>38.379999999999995</v>
      </c>
      <c r="C88">
        <f t="shared" si="15"/>
        <v>2.8686817665756347E-3</v>
      </c>
      <c r="D88">
        <f t="shared" si="8"/>
        <v>1.1822511802322357E-3</v>
      </c>
      <c r="G88" s="1">
        <f t="shared" si="16"/>
        <v>38.379999999999995</v>
      </c>
      <c r="H88">
        <f t="shared" si="10"/>
        <v>3.1984252003650401E-3</v>
      </c>
      <c r="I88">
        <f t="shared" si="11"/>
        <v>1.3129751322896051E-3</v>
      </c>
      <c r="L88">
        <f t="shared" si="12"/>
        <v>4.6608806378890075E-2</v>
      </c>
      <c r="M88">
        <f t="shared" si="13"/>
        <v>7.8829259389968168E-3</v>
      </c>
    </row>
    <row r="89" spans="1:13">
      <c r="A89">
        <v>143</v>
      </c>
      <c r="B89" s="1">
        <f t="shared" si="14"/>
        <v>39.379999999999995</v>
      </c>
      <c r="C89">
        <f t="shared" si="15"/>
        <v>2.009728887548749E-3</v>
      </c>
      <c r="D89">
        <f t="shared" si="8"/>
        <v>8.2825651033700386E-4</v>
      </c>
      <c r="G89" s="1">
        <f t="shared" si="16"/>
        <v>39.379999999999995</v>
      </c>
      <c r="H89">
        <f t="shared" si="10"/>
        <v>2.2531801644696293E-3</v>
      </c>
      <c r="I89">
        <f t="shared" si="11"/>
        <v>9.2494566519147725E-4</v>
      </c>
      <c r="L89">
        <f t="shared" si="12"/>
        <v>3.3689800809146714E-2</v>
      </c>
      <c r="M89">
        <f t="shared" si="13"/>
        <v>5.6979404818730062E-3</v>
      </c>
    </row>
    <row r="90" spans="1:13">
      <c r="A90">
        <v>144</v>
      </c>
      <c r="B90" s="1">
        <f t="shared" si="14"/>
        <v>40.379999999999995</v>
      </c>
      <c r="C90">
        <f t="shared" si="15"/>
        <v>1.3951395705012169E-3</v>
      </c>
      <c r="D90">
        <f t="shared" si="8"/>
        <v>5.7496980774645657E-4</v>
      </c>
      <c r="G90" s="1">
        <f t="shared" si="16"/>
        <v>40.379999999999995</v>
      </c>
      <c r="H90">
        <f t="shared" si="10"/>
        <v>1.5730501448566994E-3</v>
      </c>
      <c r="I90">
        <f t="shared" si="11"/>
        <v>6.4574770165195161E-4</v>
      </c>
      <c r="L90">
        <f t="shared" si="12"/>
        <v>2.4117689175377176E-2</v>
      </c>
      <c r="M90">
        <f t="shared" si="13"/>
        <v>4.0790136534230399E-3</v>
      </c>
    </row>
    <row r="91" spans="1:13">
      <c r="A91">
        <v>145</v>
      </c>
      <c r="B91" s="1">
        <f t="shared" si="14"/>
        <v>41.379999999999995</v>
      </c>
      <c r="C91">
        <f t="shared" si="15"/>
        <v>9.5967220919947747E-4</v>
      </c>
      <c r="D91">
        <f t="shared" si="8"/>
        <v>3.9550347312190983E-4</v>
      </c>
      <c r="G91" s="1">
        <f t="shared" si="16"/>
        <v>41.379999999999995</v>
      </c>
      <c r="H91">
        <f t="shared" si="10"/>
        <v>1.0883689460319138E-3</v>
      </c>
      <c r="I91">
        <f t="shared" si="11"/>
        <v>4.4678279821365105E-4</v>
      </c>
      <c r="L91">
        <f t="shared" si="12"/>
        <v>1.7099894862125469E-2</v>
      </c>
      <c r="M91">
        <f t="shared" si="13"/>
        <v>2.8920973360051375E-3</v>
      </c>
    </row>
    <row r="93" spans="1:13">
      <c r="B93" t="s">
        <v>19</v>
      </c>
      <c r="C93">
        <f>MAX(C16:C91)</f>
        <v>2.4264570968853882</v>
      </c>
      <c r="G93" t="s">
        <v>19</v>
      </c>
      <c r="H93">
        <f>MAX(H16:H91)</f>
        <v>2.4360135403231369</v>
      </c>
      <c r="K93" t="s">
        <v>19</v>
      </c>
      <c r="L93">
        <f>MAX(L16:L91)</f>
        <v>5.9126277145794832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Chart1</vt:lpstr>
      <vt:lpstr>Chart2</vt:lpstr>
      <vt:lpstr>Chart3</vt:lpstr>
    </vt:vector>
  </TitlesOfParts>
  <Company>Birmingham-Southern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cstanton</dc:creator>
  <cp:lastModifiedBy>cstanton</cp:lastModifiedBy>
  <cp:lastPrinted>2011-11-17T22:59:56Z</cp:lastPrinted>
  <dcterms:created xsi:type="dcterms:W3CDTF">2011-11-16T23:15:34Z</dcterms:created>
  <dcterms:modified xsi:type="dcterms:W3CDTF">2011-11-17T23:12:06Z</dcterms:modified>
</cp:coreProperties>
</file>